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XLLY" sheetId="2" state="hidden" r:id="rId2"/>
  </sheets>
  <definedNames>
    <definedName name="F_4328">'Sheet1'!$B$2:$G$2</definedName>
    <definedName name="F_4329">'Sheet1'!$J$2</definedName>
    <definedName name="F_4330">'Sheet1'!$L$2</definedName>
    <definedName name="F_4331">'Sheet1'!$A$8</definedName>
    <definedName name="F_4332">'Sheet1'!$B$8</definedName>
    <definedName name="F_4333">'Sheet1'!$C$8</definedName>
    <definedName name="F_4334">'Sheet1'!$D$8</definedName>
    <definedName name="F_4335">'Sheet1'!$E$8</definedName>
    <definedName name="F_4336">'Sheet1'!$F$8</definedName>
    <definedName name="F_4337">'Sheet1'!$G$8</definedName>
    <definedName name="F_4338">'Sheet1'!$H$8</definedName>
    <definedName name="F_4339">'Sheet1'!$I$8</definedName>
    <definedName name="F_4340">'Sheet1'!$J$8</definedName>
    <definedName name="F_4341">'Sheet1'!$K$8</definedName>
    <definedName name="F_4342">'Sheet1'!$L$8</definedName>
    <definedName name="F_4343">'Sheet1'!$M$8</definedName>
    <definedName name="F_4344">'Sheet1'!$N$8</definedName>
    <definedName name="F_4345">'Sheet1'!$O$8</definedName>
    <definedName name="F_4346">'Sheet1'!$P$8</definedName>
    <definedName name="F_4347">'Sheet1'!$Q$8</definedName>
    <definedName name="F_4348">'Sheet1'!$R$8</definedName>
    <definedName name="F_4349">'Sheet1'!$S$8</definedName>
    <definedName name="F_4350">'Sheet1'!$T$8</definedName>
    <definedName name="F_4351">'Sheet1'!$U$8</definedName>
    <definedName name="F_4352">'Sheet1'!$V$8</definedName>
    <definedName name="F_4353">'Sheet1'!$W$8</definedName>
    <definedName name="F_4354">'Sheet1'!$X$8</definedName>
    <definedName name="F_4355">'Sheet1'!$Y$8</definedName>
    <definedName name="F_4356">'Sheet1'!$Z$8</definedName>
    <definedName name="F_4357">'Sheet1'!$AA$8</definedName>
    <definedName name="F_4358">'Sheet1'!$AB$8</definedName>
    <definedName name="F_4359">'Sheet1'!$AC$8</definedName>
    <definedName name="F_4360">'Sheet1'!$AD$8</definedName>
    <definedName name="F_4361">'Sheet1'!$AE$8</definedName>
    <definedName name="F_4362">'Sheet1'!$AF$8</definedName>
    <definedName name="F_4363">'Sheet1'!$AG$8</definedName>
    <definedName name="F_4364">'Sheet1'!$AH$8</definedName>
    <definedName name="F_4365">'Sheet1'!$AI$8</definedName>
    <definedName name="F_4366">'Sheet1'!$AJ$8</definedName>
    <definedName name="F_4367">'Sheet1'!$AK$8</definedName>
    <definedName name="F_4368">'Sheet1'!$B$11</definedName>
    <definedName name="F_4369">'Sheet1'!$B$12</definedName>
    <definedName name="F_4370">'Sheet1'!$N$2</definedName>
    <definedName name="F_4461">'Sheet1'!$B$9:$C$9</definedName>
    <definedName name="F_4462">'Sheet1'!$G$9:$H$9</definedName>
    <definedName name="F_4463">'Sheet1'!$L$9:$M$9</definedName>
    <definedName name="F_4496">'Sheet1'!$D$14</definedName>
    <definedName name="F_4497">'Sheet1'!$K$14</definedName>
    <definedName name="F_4498">'Sheet1'!$T$14</definedName>
    <definedName name="F_4499">'Sheet1'!$W$14</definedName>
    <definedName name="F_4500">'Sheet1'!$Z$14</definedName>
    <definedName name="F_4501">'Sheet1'!$AC$14</definedName>
    <definedName name="F_4502">'Sheet1'!$AF$14</definedName>
    <definedName name="F_4503">'Sheet1'!$AG$14</definedName>
    <definedName name="F_4504">'Sheet1'!$AI$14</definedName>
  </definedNames>
  <calcPr fullCalcOnLoad="1"/>
</workbook>
</file>

<file path=xl/sharedStrings.xml><?xml version="1.0" encoding="utf-8"?>
<sst xmlns="http://schemas.openxmlformats.org/spreadsheetml/2006/main" count="112" uniqueCount="77">
  <si>
    <t>龙湾区三公经费统计表</t>
  </si>
  <si>
    <t>单位名称：</t>
  </si>
  <si>
    <t>温州市龙湾区水利工程建设中心</t>
  </si>
  <si>
    <t>年度:</t>
  </si>
  <si>
    <t>2022年</t>
  </si>
  <si>
    <t>月份:</t>
  </si>
  <si>
    <t>12月</t>
  </si>
  <si>
    <t>性质：</t>
  </si>
  <si>
    <t>事业单位</t>
  </si>
  <si>
    <t>单位：元</t>
  </si>
  <si>
    <t>“三公”经费</t>
  </si>
  <si>
    <t>会议费</t>
  </si>
  <si>
    <t>培训费</t>
  </si>
  <si>
    <t>其他交通费用</t>
  </si>
  <si>
    <t>“三公”经费合计</t>
  </si>
  <si>
    <t>其中：一般公共预算支出数</t>
  </si>
  <si>
    <t>其中：政府性基金支出数</t>
  </si>
  <si>
    <t>因公出国（境）费用</t>
  </si>
  <si>
    <t>公务接待费</t>
  </si>
  <si>
    <t>公务用车购置及运行维护费</t>
  </si>
  <si>
    <t>小计</t>
  </si>
  <si>
    <t>出访人数</t>
  </si>
  <si>
    <t>其中：学术交流出国</t>
  </si>
  <si>
    <t>其中：住宿费</t>
  </si>
  <si>
    <t>接待批次</t>
  </si>
  <si>
    <t>接待人数</t>
  </si>
  <si>
    <t>合计</t>
  </si>
  <si>
    <t>公务用车购置费</t>
  </si>
  <si>
    <t>公务用车运行维护费</t>
  </si>
  <si>
    <t>其中：租车费</t>
  </si>
  <si>
    <t>三公合计</t>
  </si>
  <si>
    <t>三公一般</t>
  </si>
  <si>
    <t>三公基金</t>
  </si>
  <si>
    <t>出国小计</t>
  </si>
  <si>
    <t>出国一般</t>
  </si>
  <si>
    <t>出国基金</t>
  </si>
  <si>
    <t>出国学术</t>
  </si>
  <si>
    <t>出国学术一般</t>
  </si>
  <si>
    <t>出国学术基金</t>
  </si>
  <si>
    <t>接待费</t>
  </si>
  <si>
    <t>接待费一般</t>
  </si>
  <si>
    <t>接待费基金</t>
  </si>
  <si>
    <t>住宿费</t>
  </si>
  <si>
    <t>公车经费</t>
  </si>
  <si>
    <t>公车经费一般</t>
  </si>
  <si>
    <t>公车经费基金</t>
  </si>
  <si>
    <t>公车购置费</t>
  </si>
  <si>
    <t>公车购置费一般</t>
  </si>
  <si>
    <t>公车购置费基金</t>
  </si>
  <si>
    <t>运行费</t>
  </si>
  <si>
    <t>运行费一般</t>
  </si>
  <si>
    <t>运行费基金</t>
  </si>
  <si>
    <t>会议费一般</t>
  </si>
  <si>
    <t>会议费基金</t>
  </si>
  <si>
    <t>培训费一般</t>
  </si>
  <si>
    <t>培训费基金</t>
  </si>
  <si>
    <t>其他交通费用一般</t>
  </si>
  <si>
    <t>其他交通费用基金</t>
  </si>
  <si>
    <t>租车费</t>
  </si>
  <si>
    <t>租车费一般</t>
  </si>
  <si>
    <t>租车费基金</t>
  </si>
  <si>
    <t>填表人:</t>
  </si>
  <si>
    <t>李晓乐</t>
  </si>
  <si>
    <t>联系手机:</t>
  </si>
  <si>
    <t>填写日期:</t>
  </si>
  <si>
    <t>逻辑的判断</t>
  </si>
  <si>
    <t>判断小计大于其中</t>
  </si>
  <si>
    <t>锁</t>
  </si>
  <si>
    <t>判断出国小计</t>
  </si>
  <si>
    <t>判断公务接待</t>
  </si>
  <si>
    <t>判断公车购置</t>
  </si>
  <si>
    <t>判断公车运行</t>
  </si>
  <si>
    <t>判断会议</t>
  </si>
  <si>
    <t>判断培训</t>
  </si>
  <si>
    <t>判断交通</t>
  </si>
  <si>
    <t>判断交通合计</t>
  </si>
  <si>
    <t>判断租车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</si>
</sst>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yyyy/mm/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NSimSun"/>
      <family val="3"/>
    </font>
    <font>
      <sz val="10"/>
      <color indexed="8"/>
      <name val="NSimSun"/>
      <family val="3"/>
    </font>
    <font>
      <sz val="10"/>
      <name val="NSimSun"/>
      <family val="3"/>
    </font>
    <font>
      <b/>
      <sz val="16"/>
      <color indexed="8"/>
      <name val="NSimSun"/>
      <family val="3"/>
    </font>
    <font>
      <sz val="16"/>
      <color indexed="8"/>
      <name val="NSimSun"/>
      <family val="3"/>
    </font>
    <font>
      <sz val="12"/>
      <color indexed="8"/>
      <name val="NSimSun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sz val="11"/>
      <color theme="1"/>
      <name val="NSimSun"/>
      <family val="3"/>
    </font>
    <font>
      <sz val="10"/>
      <color theme="1"/>
      <name val="NSimSun"/>
      <family val="3"/>
    </font>
    <font>
      <sz val="10"/>
      <color rgb="FF000000"/>
      <name val="NSimSun"/>
      <family val="3"/>
    </font>
  </fonts>
  <fills count="4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179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2" applyNumberFormat="0" applyFont="0" applyAlignment="0" applyProtection="0"/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13" borderId="6" applyNumberFormat="0" applyAlignment="0" applyProtection="0"/>
    <xf numFmtId="0" fontId="28" fillId="3" borderId="1" applyNumberFormat="0" applyAlignment="0" applyProtection="0"/>
    <xf numFmtId="0" fontId="40" fillId="13" borderId="1" applyNumberFormat="0" applyAlignment="0" applyProtection="0"/>
    <xf numFmtId="0" fontId="41" fillId="14" borderId="7" applyNumberFormat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7" borderId="0" applyNumberFormat="0" applyBorder="0" applyAlignment="0" applyProtection="0"/>
    <xf numFmtId="0" fontId="33" fillId="0" borderId="5" applyNumberFormat="0" applyFill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0" fillId="8" borderId="0" applyNumberFormat="0" applyBorder="0" applyAlignment="0" applyProtection="0"/>
    <xf numFmtId="0" fontId="3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20" borderId="0" applyNumberFormat="0" applyBorder="0" applyAlignment="0" applyProtection="0"/>
    <xf numFmtId="0" fontId="30" fillId="1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33" borderId="0" applyNumberFormat="0" applyBorder="0" applyAlignment="0" applyProtection="0"/>
    <xf numFmtId="0" fontId="30" fillId="38" borderId="0" applyNumberFormat="0" applyBorder="0" applyAlignment="0" applyProtection="0"/>
    <xf numFmtId="0" fontId="29" fillId="6" borderId="0" applyNumberFormat="0" applyBorder="0" applyAlignment="0" applyProtection="0"/>
    <xf numFmtId="0" fontId="40" fillId="13" borderId="1" applyNumberFormat="0" applyAlignment="0" applyProtection="0"/>
    <xf numFmtId="0" fontId="41" fillId="14" borderId="7" applyNumberFormat="0" applyAlignment="0" applyProtection="0"/>
    <xf numFmtId="0" fontId="36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5" fillId="18" borderId="0" applyNumberFormat="0" applyBorder="0" applyAlignment="0" applyProtection="0"/>
    <xf numFmtId="0" fontId="0" fillId="9" borderId="2" applyNumberFormat="0" applyFont="0" applyAlignment="0" applyProtection="0"/>
    <xf numFmtId="0" fontId="39" fillId="13" borderId="6" applyNumberFormat="0" applyAlignment="0" applyProtection="0"/>
    <xf numFmtId="0" fontId="4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47" fillId="45" borderId="0" xfId="0" applyFont="1" applyFill="1" applyAlignment="1">
      <alignment/>
    </xf>
    <xf numFmtId="0" fontId="47" fillId="45" borderId="0" xfId="0" applyFont="1" applyFill="1" applyAlignment="1">
      <alignment vertical="center"/>
    </xf>
    <xf numFmtId="0" fontId="48" fillId="45" borderId="0" xfId="0" applyFont="1" applyFill="1" applyAlignment="1">
      <alignment/>
    </xf>
    <xf numFmtId="0" fontId="4" fillId="45" borderId="0" xfId="0" applyFont="1" applyFill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45" borderId="0" xfId="0" applyNumberFormat="1" applyFont="1" applyFill="1" applyBorder="1" applyAlignment="1" applyProtection="1">
      <alignment horizontal="center" vertical="center" wrapText="1"/>
      <protection/>
    </xf>
    <xf numFmtId="0" fontId="3" fillId="45" borderId="0" xfId="0" applyNumberFormat="1" applyFont="1" applyFill="1" applyBorder="1" applyAlignment="1" applyProtection="1">
      <alignment horizontal="right" vertical="center" wrapText="1"/>
      <protection/>
    </xf>
    <xf numFmtId="0" fontId="3" fillId="45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NumberFormat="1" applyFont="1" applyFill="1" applyBorder="1" applyAlignment="1" applyProtection="1">
      <alignment horizontal="center" vertical="center" wrapText="1"/>
      <protection/>
    </xf>
    <xf numFmtId="2" fontId="4" fillId="36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15" xfId="0" applyFont="1" applyBorder="1" applyAlignment="1">
      <alignment vertical="center"/>
    </xf>
    <xf numFmtId="0" fontId="48" fillId="46" borderId="0" xfId="0" applyFont="1" applyFill="1" applyAlignment="1">
      <alignment vertical="center"/>
    </xf>
    <xf numFmtId="0" fontId="48" fillId="46" borderId="0" xfId="0" applyFont="1" applyFill="1" applyAlignment="1">
      <alignment horizontal="center" vertical="center"/>
    </xf>
    <xf numFmtId="0" fontId="3" fillId="45" borderId="0" xfId="0" applyNumberFormat="1" applyFont="1" applyFill="1" applyBorder="1" applyAlignment="1" applyProtection="1">
      <alignment horizontal="center" vertical="center" wrapText="1"/>
      <protection/>
    </xf>
    <xf numFmtId="0" fontId="3" fillId="47" borderId="0" xfId="0" applyNumberFormat="1" applyFont="1" applyFill="1" applyBorder="1" applyAlignment="1" applyProtection="1">
      <alignment horizontal="center" vertical="center" wrapText="1"/>
      <protection/>
    </xf>
    <xf numFmtId="0" fontId="49" fillId="45" borderId="0" xfId="0" applyFont="1" applyFill="1" applyAlignment="1">
      <alignment horizontal="right" vertical="center"/>
    </xf>
    <xf numFmtId="0" fontId="49" fillId="47" borderId="0" xfId="0" applyNumberFormat="1" applyFont="1" applyFill="1" applyBorder="1" applyAlignment="1" applyProtection="1">
      <alignment vertical="center" wrapText="1"/>
      <protection/>
    </xf>
    <xf numFmtId="0" fontId="3" fillId="45" borderId="0" xfId="0" applyNumberFormat="1" applyFont="1" applyFill="1" applyBorder="1" applyAlignment="1" applyProtection="1">
      <alignment vertical="center" wrapText="1"/>
      <protection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180" fontId="4" fillId="36" borderId="17" xfId="0" applyNumberFormat="1" applyFont="1" applyFill="1" applyBorder="1" applyAlignment="1" applyProtection="1">
      <alignment horizontal="center" vertical="center" wrapText="1"/>
      <protection/>
    </xf>
    <xf numFmtId="180" fontId="4" fillId="36" borderId="18" xfId="0" applyNumberFormat="1" applyFont="1" applyFill="1" applyBorder="1" applyAlignment="1" applyProtection="1">
      <alignment horizontal="center" vertical="center" wrapText="1"/>
      <protection/>
    </xf>
    <xf numFmtId="180" fontId="4" fillId="36" borderId="19" xfId="0" applyNumberFormat="1" applyFont="1" applyFill="1" applyBorder="1" applyAlignment="1" applyProtection="1">
      <alignment horizontal="center" vertical="center" wrapText="1"/>
      <protection/>
    </xf>
    <xf numFmtId="180" fontId="4" fillId="36" borderId="20" xfId="0" applyNumberFormat="1" applyFont="1" applyFill="1" applyBorder="1" applyAlignment="1" applyProtection="1">
      <alignment horizontal="center" vertical="center" wrapText="1"/>
      <protection/>
    </xf>
    <xf numFmtId="180" fontId="4" fillId="36" borderId="21" xfId="0" applyNumberFormat="1" applyFont="1" applyFill="1" applyBorder="1" applyAlignment="1" applyProtection="1">
      <alignment horizontal="center" vertical="center" wrapText="1"/>
      <protection/>
    </xf>
    <xf numFmtId="180" fontId="4" fillId="36" borderId="22" xfId="0" applyNumberFormat="1" applyFont="1" applyFill="1" applyBorder="1" applyAlignment="1" applyProtection="1">
      <alignment horizontal="center" vertical="center" wrapText="1"/>
      <protection/>
    </xf>
    <xf numFmtId="0" fontId="3" fillId="36" borderId="23" xfId="0" applyNumberFormat="1" applyFont="1" applyFill="1" applyBorder="1" applyAlignment="1" applyProtection="1">
      <alignment horizontal="center" vertical="center" wrapText="1"/>
      <protection/>
    </xf>
    <xf numFmtId="180" fontId="4" fillId="36" borderId="15" xfId="0" applyNumberFormat="1" applyFont="1" applyFill="1" applyBorder="1" applyAlignment="1" applyProtection="1">
      <alignment horizontal="center" vertical="center" wrapText="1"/>
      <protection/>
    </xf>
    <xf numFmtId="14" fontId="48" fillId="0" borderId="0" xfId="0" applyNumberFormat="1" applyFont="1" applyAlignment="1">
      <alignment vertical="center"/>
    </xf>
    <xf numFmtId="181" fontId="48" fillId="0" borderId="0" xfId="0" applyNumberFormat="1" applyFont="1" applyAlignment="1">
      <alignment vertical="center"/>
    </xf>
    <xf numFmtId="0" fontId="6" fillId="45" borderId="0" xfId="0" applyNumberFormat="1" applyFont="1" applyFill="1" applyBorder="1" applyAlignment="1" applyProtection="1">
      <alignment vertical="center" wrapText="1"/>
      <protection/>
    </xf>
    <xf numFmtId="0" fontId="3" fillId="36" borderId="15" xfId="0" applyNumberFormat="1" applyFont="1" applyFill="1" applyBorder="1" applyAlignment="1" applyProtection="1">
      <alignment horizontal="center" vertical="center" wrapText="1"/>
      <protection/>
    </xf>
    <xf numFmtId="2" fontId="4" fillId="36" borderId="14" xfId="0" applyNumberFormat="1" applyFont="1" applyFill="1" applyBorder="1" applyAlignment="1" applyProtection="1">
      <alignment horizontal="center" vertical="center"/>
      <protection/>
    </xf>
    <xf numFmtId="0" fontId="7" fillId="45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24" xfId="0" applyNumberFormat="1" applyFont="1" applyFill="1" applyBorder="1" applyAlignment="1" applyProtection="1">
      <alignment horizontal="center" vertical="center" wrapText="1"/>
      <protection/>
    </xf>
    <xf numFmtId="0" fontId="3" fillId="36" borderId="25" xfId="0" applyNumberFormat="1" applyFont="1" applyFill="1" applyBorder="1" applyAlignment="1" applyProtection="1">
      <alignment horizontal="center" vertical="center" wrapText="1"/>
      <protection/>
    </xf>
    <xf numFmtId="0" fontId="3" fillId="36" borderId="26" xfId="0" applyNumberFormat="1" applyFont="1" applyFill="1" applyBorder="1" applyAlignment="1" applyProtection="1">
      <alignment horizontal="center" vertical="center" wrapText="1"/>
      <protection/>
    </xf>
    <xf numFmtId="0" fontId="3" fillId="36" borderId="27" xfId="0" applyNumberFormat="1" applyFont="1" applyFill="1" applyBorder="1" applyAlignment="1" applyProtection="1">
      <alignment horizontal="center" vertical="center" wrapText="1"/>
      <protection/>
    </xf>
    <xf numFmtId="0" fontId="3" fillId="36" borderId="28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Input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Heading 3" xfId="49"/>
    <cellStyle name="适中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60% - Accent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workbookViewId="0" topLeftCell="F1">
      <pane ySplit="6" topLeftCell="A8" activePane="bottomLeft" state="frozen"/>
      <selection pane="bottomLeft" activeCell="H18" sqref="H18"/>
    </sheetView>
  </sheetViews>
  <sheetFormatPr defaultColWidth="9.140625" defaultRowHeight="15"/>
  <cols>
    <col min="1" max="1" width="12.140625" style="7" customWidth="1"/>
    <col min="2" max="18" width="13.00390625" style="7" customWidth="1"/>
    <col min="19" max="19" width="16.7109375" style="7" customWidth="1"/>
    <col min="20" max="37" width="13.00390625" style="7" customWidth="1"/>
    <col min="38" max="16384" width="9.140625" style="7" customWidth="1"/>
  </cols>
  <sheetData>
    <row r="1" spans="1:37" s="1" customFormat="1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s="2" customFormat="1" ht="21.75" customHeight="1">
      <c r="A2" s="9" t="s">
        <v>1</v>
      </c>
      <c r="B2" s="10" t="s">
        <v>2</v>
      </c>
      <c r="C2" s="10"/>
      <c r="D2" s="10"/>
      <c r="E2" s="10"/>
      <c r="F2" s="10"/>
      <c r="G2" s="10"/>
      <c r="I2" s="23" t="s">
        <v>3</v>
      </c>
      <c r="J2" s="23" t="s">
        <v>4</v>
      </c>
      <c r="K2" s="9" t="s">
        <v>5</v>
      </c>
      <c r="L2" s="24" t="s">
        <v>6</v>
      </c>
      <c r="M2" s="25" t="s">
        <v>7</v>
      </c>
      <c r="N2" s="26" t="s">
        <v>8</v>
      </c>
      <c r="O2" s="27"/>
      <c r="P2" s="23"/>
      <c r="Q2" s="23"/>
      <c r="R2" s="23"/>
      <c r="S2" s="23"/>
      <c r="T2" s="23"/>
      <c r="U2" s="23"/>
      <c r="V2" s="23"/>
      <c r="W2" s="23"/>
      <c r="X2" s="23"/>
      <c r="Y2" s="23"/>
      <c r="Z2" s="42"/>
      <c r="AA2" s="42"/>
      <c r="AB2" s="42"/>
      <c r="AC2" s="42"/>
      <c r="AD2" s="42"/>
      <c r="AE2" s="42"/>
      <c r="AF2" s="42"/>
      <c r="AG2" s="42"/>
      <c r="AH2" s="42"/>
      <c r="AI2" s="23" t="s">
        <v>9</v>
      </c>
      <c r="AJ2" s="23"/>
      <c r="AK2" s="23"/>
    </row>
    <row r="3" spans="1:37" s="3" customFormat="1" ht="24" customHeight="1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8"/>
      <c r="Z3" s="43" t="s">
        <v>11</v>
      </c>
      <c r="AA3" s="44"/>
      <c r="AB3" s="45"/>
      <c r="AC3" s="43" t="s">
        <v>12</v>
      </c>
      <c r="AD3" s="44"/>
      <c r="AE3" s="45"/>
      <c r="AF3" s="43" t="s">
        <v>13</v>
      </c>
      <c r="AG3" s="44"/>
      <c r="AH3" s="44"/>
      <c r="AI3" s="44"/>
      <c r="AJ3" s="44"/>
      <c r="AK3" s="45"/>
    </row>
    <row r="4" spans="1:37" s="3" customFormat="1" ht="24" customHeight="1">
      <c r="A4" s="13" t="s">
        <v>14</v>
      </c>
      <c r="B4" s="13" t="s">
        <v>15</v>
      </c>
      <c r="C4" s="13" t="s">
        <v>16</v>
      </c>
      <c r="D4" s="13" t="s">
        <v>17</v>
      </c>
      <c r="E4" s="13"/>
      <c r="F4" s="13"/>
      <c r="G4" s="13"/>
      <c r="H4" s="13"/>
      <c r="I4" s="13"/>
      <c r="J4" s="13"/>
      <c r="K4" s="11" t="s">
        <v>18</v>
      </c>
      <c r="L4" s="12"/>
      <c r="M4" s="12"/>
      <c r="N4" s="12"/>
      <c r="O4" s="12"/>
      <c r="P4" s="28"/>
      <c r="Q4" s="13" t="s">
        <v>19</v>
      </c>
      <c r="R4" s="13"/>
      <c r="S4" s="13"/>
      <c r="T4" s="13"/>
      <c r="U4" s="13"/>
      <c r="V4" s="13"/>
      <c r="W4" s="13"/>
      <c r="X4" s="13"/>
      <c r="Y4" s="13"/>
      <c r="Z4" s="35"/>
      <c r="AA4" s="46"/>
      <c r="AB4" s="47"/>
      <c r="AC4" s="35"/>
      <c r="AD4" s="46"/>
      <c r="AE4" s="47"/>
      <c r="AF4" s="35"/>
      <c r="AG4" s="46"/>
      <c r="AH4" s="46"/>
      <c r="AI4" s="46"/>
      <c r="AJ4" s="46"/>
      <c r="AK4" s="47"/>
    </row>
    <row r="5" spans="1:37" s="3" customFormat="1" ht="24" customHeight="1">
      <c r="A5" s="13"/>
      <c r="B5" s="13"/>
      <c r="C5" s="13"/>
      <c r="D5" s="13" t="s">
        <v>20</v>
      </c>
      <c r="E5" s="14" t="s">
        <v>21</v>
      </c>
      <c r="F5" s="13" t="s">
        <v>15</v>
      </c>
      <c r="G5" s="13" t="s">
        <v>16</v>
      </c>
      <c r="H5" s="13" t="s">
        <v>22</v>
      </c>
      <c r="I5" s="13"/>
      <c r="J5" s="13"/>
      <c r="K5" s="13" t="s">
        <v>20</v>
      </c>
      <c r="L5" s="13" t="s">
        <v>15</v>
      </c>
      <c r="M5" s="13" t="s">
        <v>16</v>
      </c>
      <c r="N5" s="29" t="s">
        <v>23</v>
      </c>
      <c r="O5" s="30" t="s">
        <v>24</v>
      </c>
      <c r="P5" s="31" t="s">
        <v>25</v>
      </c>
      <c r="Q5" s="13" t="s">
        <v>26</v>
      </c>
      <c r="R5" s="13"/>
      <c r="S5" s="13"/>
      <c r="T5" s="13" t="s">
        <v>27</v>
      </c>
      <c r="U5" s="13"/>
      <c r="V5" s="13"/>
      <c r="W5" s="13" t="s">
        <v>28</v>
      </c>
      <c r="X5" s="13"/>
      <c r="Y5" s="13"/>
      <c r="Z5" s="13" t="s">
        <v>20</v>
      </c>
      <c r="AA5" s="13" t="s">
        <v>15</v>
      </c>
      <c r="AB5" s="13" t="s">
        <v>16</v>
      </c>
      <c r="AC5" s="13" t="s">
        <v>20</v>
      </c>
      <c r="AD5" s="13" t="s">
        <v>15</v>
      </c>
      <c r="AE5" s="13" t="s">
        <v>16</v>
      </c>
      <c r="AF5" s="13" t="s">
        <v>20</v>
      </c>
      <c r="AG5" s="13" t="s">
        <v>15</v>
      </c>
      <c r="AH5" s="13" t="s">
        <v>16</v>
      </c>
      <c r="AI5" s="13" t="s">
        <v>29</v>
      </c>
      <c r="AJ5" s="13"/>
      <c r="AK5" s="13"/>
    </row>
    <row r="6" spans="1:37" s="3" customFormat="1" ht="54.75" customHeight="1">
      <c r="A6" s="13"/>
      <c r="B6" s="13"/>
      <c r="C6" s="13"/>
      <c r="D6" s="13"/>
      <c r="E6" s="15"/>
      <c r="F6" s="13"/>
      <c r="G6" s="13"/>
      <c r="H6" s="13" t="s">
        <v>20</v>
      </c>
      <c r="I6" s="13" t="s">
        <v>15</v>
      </c>
      <c r="J6" s="13" t="s">
        <v>16</v>
      </c>
      <c r="K6" s="13"/>
      <c r="L6" s="13"/>
      <c r="M6" s="13"/>
      <c r="N6" s="32"/>
      <c r="O6" s="33"/>
      <c r="P6" s="34"/>
      <c r="Q6" s="14" t="s">
        <v>20</v>
      </c>
      <c r="R6" s="14" t="s">
        <v>15</v>
      </c>
      <c r="S6" s="13" t="s">
        <v>16</v>
      </c>
      <c r="T6" s="13" t="s">
        <v>20</v>
      </c>
      <c r="U6" s="13" t="s">
        <v>15</v>
      </c>
      <c r="V6" s="13" t="s">
        <v>16</v>
      </c>
      <c r="W6" s="13" t="s">
        <v>20</v>
      </c>
      <c r="X6" s="13" t="s">
        <v>15</v>
      </c>
      <c r="Y6" s="13" t="s">
        <v>16</v>
      </c>
      <c r="Z6" s="13"/>
      <c r="AA6" s="13"/>
      <c r="AB6" s="13"/>
      <c r="AC6" s="13"/>
      <c r="AD6" s="13"/>
      <c r="AE6" s="13"/>
      <c r="AF6" s="13"/>
      <c r="AG6" s="13"/>
      <c r="AH6" s="13"/>
      <c r="AI6" s="13" t="s">
        <v>20</v>
      </c>
      <c r="AJ6" s="13" t="s">
        <v>15</v>
      </c>
      <c r="AK6" s="13" t="s">
        <v>16</v>
      </c>
    </row>
    <row r="7" spans="1:37" s="3" customFormat="1" ht="31.5" customHeight="1" hidden="1">
      <c r="A7" s="15" t="s">
        <v>30</v>
      </c>
      <c r="B7" s="15" t="s">
        <v>31</v>
      </c>
      <c r="C7" s="15" t="s">
        <v>32</v>
      </c>
      <c r="D7" s="15" t="s">
        <v>33</v>
      </c>
      <c r="E7" s="15" t="s">
        <v>21</v>
      </c>
      <c r="F7" s="15" t="s">
        <v>34</v>
      </c>
      <c r="G7" s="15" t="s">
        <v>35</v>
      </c>
      <c r="H7" s="15" t="s">
        <v>36</v>
      </c>
      <c r="I7" s="15" t="s">
        <v>37</v>
      </c>
      <c r="J7" s="15" t="s">
        <v>38</v>
      </c>
      <c r="K7" s="15" t="s">
        <v>39</v>
      </c>
      <c r="L7" s="15" t="s">
        <v>40</v>
      </c>
      <c r="M7" s="35" t="s">
        <v>41</v>
      </c>
      <c r="N7" s="36" t="s">
        <v>42</v>
      </c>
      <c r="O7" s="36" t="s">
        <v>24</v>
      </c>
      <c r="P7" s="36" t="s">
        <v>25</v>
      </c>
      <c r="Q7" s="40" t="s">
        <v>43</v>
      </c>
      <c r="R7" s="40" t="s">
        <v>44</v>
      </c>
      <c r="S7" s="40" t="s">
        <v>45</v>
      </c>
      <c r="T7" s="15" t="s">
        <v>46</v>
      </c>
      <c r="U7" s="15" t="s">
        <v>47</v>
      </c>
      <c r="V7" s="15" t="s">
        <v>48</v>
      </c>
      <c r="W7" s="15" t="s">
        <v>49</v>
      </c>
      <c r="X7" s="15" t="s">
        <v>50</v>
      </c>
      <c r="Y7" s="15" t="s">
        <v>51</v>
      </c>
      <c r="Z7" s="15" t="s">
        <v>11</v>
      </c>
      <c r="AA7" s="15" t="s">
        <v>52</v>
      </c>
      <c r="AB7" s="15" t="s">
        <v>53</v>
      </c>
      <c r="AC7" s="15" t="s">
        <v>12</v>
      </c>
      <c r="AD7" s="15" t="s">
        <v>54</v>
      </c>
      <c r="AE7" s="15" t="s">
        <v>55</v>
      </c>
      <c r="AF7" s="15" t="s">
        <v>13</v>
      </c>
      <c r="AG7" s="15" t="s">
        <v>56</v>
      </c>
      <c r="AH7" s="15" t="s">
        <v>57</v>
      </c>
      <c r="AI7" s="15" t="s">
        <v>58</v>
      </c>
      <c r="AJ7" s="15" t="s">
        <v>59</v>
      </c>
      <c r="AK7" s="15" t="s">
        <v>60</v>
      </c>
    </row>
    <row r="8" spans="1:37" s="4" customFormat="1" ht="30" customHeight="1">
      <c r="A8" s="16">
        <f>D8+K8+Q8</f>
        <v>54248.21</v>
      </c>
      <c r="B8" s="16">
        <f>F8+L8+R8</f>
        <v>54248.21</v>
      </c>
      <c r="C8" s="16">
        <f>G8+M8+S8</f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41">
        <v>54248.21</v>
      </c>
      <c r="R8" s="41">
        <f>U8+X8</f>
        <v>54248.21</v>
      </c>
      <c r="S8" s="41">
        <f>V8+Y8</f>
        <v>0</v>
      </c>
      <c r="T8" s="17">
        <v>0</v>
      </c>
      <c r="U8" s="17">
        <v>0</v>
      </c>
      <c r="V8" s="17">
        <v>0</v>
      </c>
      <c r="W8" s="17">
        <v>54248.21</v>
      </c>
      <c r="X8" s="17">
        <v>54248.21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</row>
    <row r="9" spans="1:13" s="5" customFormat="1" ht="17.25" customHeight="1">
      <c r="A9" s="5" t="s">
        <v>61</v>
      </c>
      <c r="B9" s="5" t="s">
        <v>62</v>
      </c>
      <c r="E9" s="18" t="s">
        <v>63</v>
      </c>
      <c r="F9" s="18"/>
      <c r="G9" s="19">
        <v>13957717518</v>
      </c>
      <c r="H9" s="19"/>
      <c r="J9" s="5" t="s">
        <v>64</v>
      </c>
      <c r="L9" s="37">
        <v>44923.65935185185</v>
      </c>
      <c r="M9" s="38"/>
    </row>
    <row r="10" spans="1:2" ht="13.5" hidden="1">
      <c r="A10" s="6" t="s">
        <v>65</v>
      </c>
      <c r="B10" s="6"/>
    </row>
    <row r="11" spans="1:2" ht="13.5" hidden="1">
      <c r="A11" s="20" t="s">
        <v>66</v>
      </c>
      <c r="B11" s="20">
        <f>IF(AND(D8&gt;=(F8+G8),H8&gt;=(I8+J8),K8&gt;=(L8+M8),T8&gt;=(U8+V8),W8&gt;=(X8+Y8),Z8&gt;=(AA8+AB8),AC8&gt;=(AD8+AE8),AF8&gt;=(AG8+AH8),AI8&gt;=(AJ8+AK8)),1,0)</f>
        <v>1</v>
      </c>
    </row>
    <row r="12" spans="1:2" ht="13.5" hidden="1">
      <c r="A12" s="20" t="s">
        <v>67</v>
      </c>
      <c r="B12" s="20"/>
    </row>
    <row r="13" spans="4:35" s="6" customFormat="1" ht="12" hidden="1">
      <c r="D13" s="21" t="s">
        <v>68</v>
      </c>
      <c r="K13" s="21" t="s">
        <v>69</v>
      </c>
      <c r="T13" s="21" t="s">
        <v>70</v>
      </c>
      <c r="W13" s="21" t="s">
        <v>71</v>
      </c>
      <c r="Z13" s="21" t="s">
        <v>72</v>
      </c>
      <c r="AC13" s="21" t="s">
        <v>73</v>
      </c>
      <c r="AF13" s="21" t="s">
        <v>74</v>
      </c>
      <c r="AG13" s="21" t="s">
        <v>75</v>
      </c>
      <c r="AI13" s="21" t="s">
        <v>76</v>
      </c>
    </row>
    <row r="14" spans="4:35" s="6" customFormat="1" ht="12" hidden="1">
      <c r="D14" s="22">
        <f>IF(D8&gt;=(F8+G8),1,"")</f>
        <v>1</v>
      </c>
      <c r="K14" s="21">
        <f>IF(K8&gt;=(L8+M8),1,"")</f>
        <v>1</v>
      </c>
      <c r="T14" s="21">
        <f>IF(T8&gt;=(U8+V8),1,"")</f>
        <v>1</v>
      </c>
      <c r="W14" s="21">
        <f>IF(W8&gt;=(X8+Y8),1,"")</f>
        <v>1</v>
      </c>
      <c r="Z14" s="21">
        <f>IF(Z8&gt;=(AA8+AB8),1,"")</f>
        <v>1</v>
      </c>
      <c r="AC14" s="21">
        <f>IF(AC8&gt;=(AD8+AE8),1,"")</f>
        <v>1</v>
      </c>
      <c r="AF14" s="21">
        <f>IF(AF8&gt;=(AG8+AH8),1,"")</f>
        <v>1</v>
      </c>
      <c r="AG14" s="21">
        <f>IF(AF8&gt;=(AI8),1,"")</f>
        <v>1</v>
      </c>
      <c r="AI14" s="21">
        <f>IF(AI8&gt;=(AJ8+AK8),1,"")</f>
        <v>1</v>
      </c>
    </row>
    <row r="15" s="6" customFormat="1" ht="12"/>
    <row r="16" s="6" customFormat="1" ht="12"/>
  </sheetData>
  <sheetProtection/>
  <mergeCells count="42">
    <mergeCell ref="A1:Q1"/>
    <mergeCell ref="B2:G2"/>
    <mergeCell ref="AI2:AK2"/>
    <mergeCell ref="A3:Y3"/>
    <mergeCell ref="D4:J4"/>
    <mergeCell ref="K4:P4"/>
    <mergeCell ref="Q4:Y4"/>
    <mergeCell ref="H5:J5"/>
    <mergeCell ref="Q5:S5"/>
    <mergeCell ref="T5:V5"/>
    <mergeCell ref="W5:Y5"/>
    <mergeCell ref="AI5:AK5"/>
    <mergeCell ref="B9:C9"/>
    <mergeCell ref="E9:F9"/>
    <mergeCell ref="G9:H9"/>
    <mergeCell ref="J9:K9"/>
    <mergeCell ref="L9:M9"/>
    <mergeCell ref="A4:A6"/>
    <mergeCell ref="B4:B6"/>
    <mergeCell ref="C4:C6"/>
    <mergeCell ref="D5:D6"/>
    <mergeCell ref="E5:E6"/>
    <mergeCell ref="F5:F6"/>
    <mergeCell ref="G5:G6"/>
    <mergeCell ref="K5:K6"/>
    <mergeCell ref="L5:L6"/>
    <mergeCell ref="M5:M6"/>
    <mergeCell ref="N5:N6"/>
    <mergeCell ref="O5:O6"/>
    <mergeCell ref="P5:P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Z3:AB4"/>
    <mergeCell ref="AC3:AE4"/>
    <mergeCell ref="AF3:AK4"/>
  </mergeCells>
  <dataValidations count="2">
    <dataValidation errorStyle="information" type="list" operator="equal" allowBlank="1" sqref="L2">
      <formula1>"01月,02月,03月,04月,05月,06月,07月,08月,09月,10月,11月,12月"</formula1>
    </dataValidation>
    <dataValidation errorStyle="information" type="list" operator="equal" allowBlank="1" sqref="N2">
      <formula1>"党政机关,参公单位,事业单位"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晓乐</cp:lastModifiedBy>
  <dcterms:created xsi:type="dcterms:W3CDTF">2023-03-10T07:48:34Z</dcterms:created>
  <dcterms:modified xsi:type="dcterms:W3CDTF">2023-03-10T07:58:59Z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281C357A0F1F41E98CE89A6E004D754F</vt:lpwstr>
  </property>
  <property fmtid="{D5CDD505-2E9C-101B-9397-08002B2CF9AE}" pid="4" name="KSOProductBuildV">
    <vt:lpwstr>2052-11.1.0.12980</vt:lpwstr>
  </property>
</Properties>
</file>