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9000" tabRatio="907" activeTab="5"/>
  </bookViews>
  <sheets>
    <sheet name="01表 2015年度执行数" sheetId="1" r:id="rId1"/>
    <sheet name="02表2016年度上报预算" sheetId="2" r:id="rId2"/>
    <sheet name="03表 区属国企汇总（自动生成）" sheetId="3" r:id="rId3"/>
    <sheet name="04表各下属国企统计表" sheetId="4" r:id="rId4"/>
    <sheet name="05表下属国企汇总表" sheetId="5" state="hidden" r:id="rId5"/>
    <sheet name="05表区财政局（国资办）履行出资职责国企名单" sheetId="6" r:id="rId6"/>
  </sheets>
  <definedNames>
    <definedName name="_xlnm.Print_Titles" localSheetId="0">'01表 2015年度执行数'!$1:$6</definedName>
    <definedName name="_xlnm.Print_Titles" localSheetId="1">'02表2016年度上报预算'!$1:$6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G3" authorId="0">
      <text>
        <r>
          <rPr>
            <sz val="9"/>
            <rFont val="宋体"/>
            <family val="0"/>
          </rPr>
          <t>工资计算不涉及等级，不用填写</t>
        </r>
      </text>
    </comment>
    <comment ref="H3" authorId="0">
      <text>
        <r>
          <rPr>
            <sz val="9"/>
            <rFont val="宋体"/>
            <family val="0"/>
          </rPr>
          <t>工资计算不涉及级别，不用填</t>
        </r>
      </text>
    </comment>
    <comment ref="I3" authorId="0">
      <text>
        <r>
          <rPr>
            <sz val="9"/>
            <rFont val="宋体"/>
            <family val="0"/>
          </rPr>
          <t>工资计算不涉及工龄，不用填写</t>
        </r>
      </text>
    </comment>
    <comment ref="J3" authorId="0">
      <text>
        <r>
          <rPr>
            <sz val="9"/>
            <rFont val="宋体"/>
            <family val="0"/>
          </rPr>
          <t>工资计算不涉及职称/资质，不用填写</t>
        </r>
      </text>
    </comment>
    <comment ref="S3" authorId="0">
      <text>
        <r>
          <rPr>
            <sz val="9"/>
            <rFont val="宋体"/>
            <family val="0"/>
          </rPr>
          <t>若前面列数不足，请填此列</t>
        </r>
      </text>
    </comment>
    <comment ref="T3" authorId="0">
      <text>
        <r>
          <rPr>
            <sz val="9"/>
            <rFont val="宋体"/>
            <family val="0"/>
          </rPr>
          <t>若前面列数不足，请填此列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G3" authorId="0">
      <text>
        <r>
          <rPr>
            <sz val="9"/>
            <rFont val="宋体"/>
            <family val="0"/>
          </rPr>
          <t>工资计算不涉及等级，不用填写</t>
        </r>
      </text>
    </comment>
    <comment ref="H3" authorId="0">
      <text>
        <r>
          <rPr>
            <sz val="9"/>
            <rFont val="宋体"/>
            <family val="0"/>
          </rPr>
          <t>工资计算不涉及级别，不用填</t>
        </r>
      </text>
    </comment>
    <comment ref="I3" authorId="0">
      <text>
        <r>
          <rPr>
            <sz val="9"/>
            <rFont val="宋体"/>
            <family val="0"/>
          </rPr>
          <t>工资计算不涉及工龄，不用填写</t>
        </r>
      </text>
    </comment>
    <comment ref="J3" authorId="0">
      <text>
        <r>
          <rPr>
            <sz val="9"/>
            <rFont val="宋体"/>
            <family val="0"/>
          </rPr>
          <t>工资计算不涉及职称/资质，不用填写</t>
        </r>
      </text>
    </comment>
    <comment ref="S3" authorId="0">
      <text>
        <r>
          <rPr>
            <sz val="9"/>
            <rFont val="宋体"/>
            <family val="0"/>
          </rPr>
          <t>若前面列数不足，请填此列</t>
        </r>
      </text>
    </comment>
    <comment ref="T3" authorId="0">
      <text>
        <r>
          <rPr>
            <sz val="9"/>
            <rFont val="宋体"/>
            <family val="0"/>
          </rPr>
          <t>若前面列数不足，请填此列</t>
        </r>
      </text>
    </comment>
  </commentList>
</comments>
</file>

<file path=xl/sharedStrings.xml><?xml version="1.0" encoding="utf-8"?>
<sst xmlns="http://schemas.openxmlformats.org/spreadsheetml/2006/main" count="268" uniqueCount="146">
  <si>
    <t>01表  龙 湾 区 国 企 年 度 工 资 总 额 执 行 情 况 明 细 表（单位：元）   2015年度</t>
  </si>
  <si>
    <t>填报企业：</t>
  </si>
  <si>
    <t>填报人：</t>
  </si>
  <si>
    <t>序号</t>
  </si>
  <si>
    <t>姓名</t>
  </si>
  <si>
    <t>性别</t>
  </si>
  <si>
    <t>编制</t>
  </si>
  <si>
    <t>学历</t>
  </si>
  <si>
    <t>职务/岗位</t>
  </si>
  <si>
    <t>岗位（职务）等级</t>
  </si>
  <si>
    <t>级别等级</t>
  </si>
  <si>
    <t>工龄</t>
  </si>
  <si>
    <t>职称/资质</t>
  </si>
  <si>
    <t>全年应发工资</t>
  </si>
  <si>
    <t>全年扣款</t>
  </si>
  <si>
    <t>其他应发</t>
  </si>
  <si>
    <t>其他扣款</t>
  </si>
  <si>
    <t>全年实发工资</t>
  </si>
  <si>
    <t>发放的月份数（务必填写）</t>
  </si>
  <si>
    <t>企业支付的部分</t>
  </si>
  <si>
    <t>工资总成本</t>
  </si>
  <si>
    <t>备注</t>
  </si>
  <si>
    <r>
      <t>备注：AD</t>
    </r>
    <r>
      <rPr>
        <b/>
        <sz val="11"/>
        <color indexed="10"/>
        <rFont val="宋体"/>
        <family val="0"/>
      </rPr>
      <t>列：平均人数：按12个月的算术平均值统计。例如，小李2012年发放了6个月，则他的平均人数为0.5人。
     其他类：含保洁、食堂人员等。
     A</t>
    </r>
    <r>
      <rPr>
        <b/>
        <sz val="11"/>
        <color indexed="10"/>
        <rFont val="宋体"/>
        <family val="0"/>
      </rPr>
      <t>L</t>
    </r>
    <r>
      <rPr>
        <b/>
        <sz val="11"/>
        <color indexed="10"/>
        <rFont val="宋体"/>
        <family val="0"/>
      </rPr>
      <t>列：若企业对计算结果有异议，请填写此列。</t>
    </r>
  </si>
  <si>
    <t>A、月度基本工资、津补贴及加班费等（每月较固定发放的收入，12个月的合计）</t>
  </si>
  <si>
    <t>B、年度津补贴、考级及奖金（含车补、非货币部分）</t>
  </si>
  <si>
    <t>全年应发工资合计</t>
  </si>
  <si>
    <t>个人所得税</t>
  </si>
  <si>
    <t>住房公积金</t>
  </si>
  <si>
    <t>五险</t>
  </si>
  <si>
    <t>填具体项目</t>
  </si>
  <si>
    <t>全年扣款合计</t>
  </si>
  <si>
    <t>若前面列数不足，请填此处</t>
  </si>
  <si>
    <t>每位员工平均人数统计</t>
  </si>
  <si>
    <t>公司分类年度统计/元</t>
  </si>
  <si>
    <t>合计</t>
  </si>
  <si>
    <t>人员分类</t>
  </si>
  <si>
    <t>月数</t>
  </si>
  <si>
    <t>平均人数</t>
  </si>
  <si>
    <t>类别</t>
  </si>
  <si>
    <t>年度人均应发工资</t>
  </si>
  <si>
    <t>年度应发工资总额</t>
  </si>
  <si>
    <t>说明</t>
  </si>
  <si>
    <t>领导班子</t>
  </si>
  <si>
    <t>中层干部</t>
  </si>
  <si>
    <t>一般正式</t>
  </si>
  <si>
    <t>一般临时</t>
  </si>
  <si>
    <t>其他</t>
  </si>
  <si>
    <t>高级职称</t>
  </si>
  <si>
    <t>02表  龙 湾 区 国 企 年 度 工 资 总 额 上 报 预 算 明 细 表（单位：元）   2016年度</t>
  </si>
  <si>
    <r>
      <t>备注：A</t>
    </r>
    <r>
      <rPr>
        <b/>
        <sz val="11"/>
        <color indexed="10"/>
        <rFont val="宋体"/>
        <family val="0"/>
      </rPr>
      <t>D</t>
    </r>
    <r>
      <rPr>
        <b/>
        <sz val="11"/>
        <color indexed="10"/>
        <rFont val="宋体"/>
        <family val="0"/>
      </rPr>
      <t>列：平均人数：按12个月的算术平均值统计。例如，小李2012年发放了6个月，则他的平均人数为0.5人。
     其他类：含保洁、食堂人员等。
     A</t>
    </r>
    <r>
      <rPr>
        <b/>
        <sz val="11"/>
        <color indexed="10"/>
        <rFont val="宋体"/>
        <family val="0"/>
      </rPr>
      <t>L</t>
    </r>
    <r>
      <rPr>
        <b/>
        <sz val="11"/>
        <color indexed="10"/>
        <rFont val="宋体"/>
        <family val="0"/>
      </rPr>
      <t>列：若企业对计算结果有异议，请填写此列。</t>
    </r>
  </si>
  <si>
    <t>03表  龙湾区国企2015年工资总额执行数和2016年上报预算统计表（自动生成）</t>
  </si>
  <si>
    <t>年度工资总额</t>
  </si>
  <si>
    <r>
      <t>2015</t>
    </r>
    <r>
      <rPr>
        <b/>
        <sz val="11"/>
        <color indexed="8"/>
        <rFont val="宋体"/>
        <family val="0"/>
      </rPr>
      <t>年执行数</t>
    </r>
  </si>
  <si>
    <t>2016年上报预算数</t>
  </si>
  <si>
    <t>同比</t>
  </si>
  <si>
    <t>小计</t>
  </si>
  <si>
    <t>04表  各下属国企2015年工资总额执行数和2016年审定预算统计表</t>
  </si>
  <si>
    <t>企业名称：</t>
  </si>
  <si>
    <t>2016年审定预算数</t>
  </si>
  <si>
    <t>05表  下属国企2015年工资总额执行数和2016年审定预算数汇总表（隐藏）</t>
  </si>
  <si>
    <t>一级企业名称：</t>
  </si>
  <si>
    <t>05表</t>
  </si>
  <si>
    <t>区财政局（国资办）履行出资职责的企业名单</t>
  </si>
  <si>
    <t>企业名称</t>
  </si>
  <si>
    <t>1</t>
  </si>
  <si>
    <t>温州臻龙建设投资集团有限公司(一级)</t>
  </si>
  <si>
    <t>2</t>
  </si>
  <si>
    <t xml:space="preserve">    温州市龙湾交通开发公司（二级）</t>
  </si>
  <si>
    <t>3</t>
  </si>
  <si>
    <t xml:space="preserve">        温州市龙湾交通运输有限公司（三级）</t>
  </si>
  <si>
    <t>4</t>
  </si>
  <si>
    <t xml:space="preserve">    温州市龙湾规划建筑设计院（二级）</t>
  </si>
  <si>
    <t>5</t>
  </si>
  <si>
    <t xml:space="preserve">    温州市龙湾区建设工程质量检测中心（二级）</t>
  </si>
  <si>
    <t>6</t>
  </si>
  <si>
    <t xml:space="preserve">    温州市龙湾区城市管理服务有限公司（二级）</t>
  </si>
  <si>
    <t>7</t>
  </si>
  <si>
    <t xml:space="preserve">    温州市龙湾文化发展有限公司（二级）</t>
  </si>
  <si>
    <t>8</t>
  </si>
  <si>
    <t xml:space="preserve">    温州市龙湾区龙腾新农村建设开发服务有限公司（二级）　</t>
  </si>
  <si>
    <t>9</t>
  </si>
  <si>
    <t xml:space="preserve">    温州市龙湾区龙翔新农村建设开发服务有限公司（二级）　</t>
  </si>
  <si>
    <t>10</t>
  </si>
  <si>
    <t xml:space="preserve">    温州瑶溪山庄有限公司（二级）　</t>
  </si>
  <si>
    <t>11</t>
  </si>
  <si>
    <t xml:space="preserve">    温州市龙湾塘河综合开发有限公司（二级）</t>
  </si>
  <si>
    <t>12</t>
  </si>
  <si>
    <t xml:space="preserve">    温州市龙湾时尚投资发展有限公司（二级）</t>
  </si>
  <si>
    <t>13</t>
  </si>
  <si>
    <t xml:space="preserve">    温州市龙湾区市域铁路投资有限公司（二级）</t>
  </si>
  <si>
    <t>14</t>
  </si>
  <si>
    <t xml:space="preserve">    温州市龙湾人力资源服务有限公司（二级）</t>
  </si>
  <si>
    <t>15</t>
  </si>
  <si>
    <t xml:space="preserve">    温州市龙湾区教育投资管理有限公司（二级）</t>
  </si>
  <si>
    <t>16</t>
  </si>
  <si>
    <t xml:space="preserve">    温州市龙湾区卫生投资管理有限公司（二级）</t>
  </si>
  <si>
    <t>17</t>
  </si>
  <si>
    <t xml:space="preserve">    龙湾区永强围垦建设服务有限公司（二级）</t>
  </si>
  <si>
    <t>18</t>
  </si>
  <si>
    <t>温州市龙湾区兆晟建筑工程开发有限公司(一级)</t>
  </si>
  <si>
    <t>19</t>
  </si>
  <si>
    <t>温州市龙湾区交通投资有限公司(一级)</t>
  </si>
  <si>
    <t>20</t>
  </si>
  <si>
    <t xml:space="preserve">    温州市龙湾区社区巴士有限公司（二级）</t>
  </si>
  <si>
    <t>21</t>
  </si>
  <si>
    <t>温州市龙湾区水利投资开发有限公司(一级)</t>
  </si>
  <si>
    <t>22</t>
  </si>
  <si>
    <t>温州高新技术产业开发区投资建设开发有限公司　(一级)</t>
  </si>
  <si>
    <t>23</t>
  </si>
  <si>
    <t>温州高新技术产业开发区建设投资有限公司(一级)</t>
  </si>
  <si>
    <t>24</t>
  </si>
  <si>
    <t xml:space="preserve">    温州高新物业服务有限公司（二级）</t>
  </si>
  <si>
    <t>25</t>
  </si>
  <si>
    <t xml:space="preserve">    温州浙南科技城开发建设有限公司（二级）</t>
  </si>
  <si>
    <t>26</t>
  </si>
  <si>
    <t>温州高新技术产业园区发展总公司(一级)</t>
  </si>
  <si>
    <t>27</t>
  </si>
  <si>
    <t>温州金昌投资有限公司(一级)</t>
  </si>
  <si>
    <t>28</t>
  </si>
  <si>
    <t xml:space="preserve">    温州激光与光电科技企业孵化器有限公司（二级）</t>
  </si>
  <si>
    <t>29</t>
  </si>
  <si>
    <t>温州农业对外综合开发区发展总公司(一级)</t>
  </si>
  <si>
    <t>30</t>
  </si>
  <si>
    <t xml:space="preserve">    温州高新区安心投资管理有限公司（控股）（二级）</t>
  </si>
  <si>
    <t>31</t>
  </si>
  <si>
    <t>温州市龙湾区新农村建设投资有限公司(一级)</t>
  </si>
  <si>
    <t>32</t>
  </si>
  <si>
    <t>温州市永中新农村建设投资有限公司(一级)</t>
  </si>
  <si>
    <t>33</t>
  </si>
  <si>
    <t>温州市蒲州新农村建设投资有限公司(一级)</t>
  </si>
  <si>
    <t>34</t>
  </si>
  <si>
    <t>温州市海滨新农村建设投资有限公司(一级)</t>
  </si>
  <si>
    <t>35</t>
  </si>
  <si>
    <t>温州市永兴新农村建设投资有限公司　(一级)</t>
  </si>
  <si>
    <t>36</t>
  </si>
  <si>
    <t>温州市状元新农村建设投资有限公司(一级)</t>
  </si>
  <si>
    <t>37</t>
  </si>
  <si>
    <t>温州市瑶溪新农村建设投资有限公司(一级)</t>
  </si>
  <si>
    <t>38</t>
  </si>
  <si>
    <t>温州市龙湾保安公司(一级)</t>
  </si>
  <si>
    <t>39</t>
  </si>
  <si>
    <t>温州民科产业基地开发有限公司(一级)</t>
  </si>
  <si>
    <t>40</t>
  </si>
  <si>
    <t xml:space="preserve">    温州空港建筑工程有限公司（二级）</t>
  </si>
  <si>
    <t>41</t>
  </si>
  <si>
    <t xml:space="preserve">    温州市龙湾标准厂房建设开发有限公司（二级）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</si>
</sst>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%"/>
    <numFmt numFmtId="179" formatCode="0_);[Red]\(0\)"/>
  </numFmts>
  <fonts count="32">
    <font>
      <sz val="11"/>
      <color indexed="8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1"/>
      <color indexed="8"/>
      <name val="宋体"/>
      <family val="0"/>
    </font>
    <font>
      <b/>
      <i/>
      <sz val="11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10"/>
      <name val="宋体"/>
      <family val="0"/>
    </font>
    <font>
      <sz val="16"/>
      <color indexed="8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name val="宋体"/>
      <family val="0"/>
    </font>
    <font>
      <b/>
      <sz val="11"/>
      <color indexed="30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/>
      <bottom style="thin"/>
    </border>
    <border>
      <left style="double"/>
      <right/>
      <top style="medium"/>
      <bottom style="thin"/>
    </border>
    <border>
      <left/>
      <right style="double"/>
      <top style="medium"/>
      <bottom style="thin"/>
    </border>
    <border>
      <left style="thin"/>
      <right style="double"/>
      <top style="thin"/>
      <bottom style="thin"/>
    </border>
    <border>
      <left style="double"/>
      <right/>
      <top style="thin"/>
      <bottom/>
    </border>
    <border>
      <left style="thin"/>
      <right style="double"/>
      <top style="thin"/>
      <bottom/>
    </border>
    <border>
      <left/>
      <right style="thin"/>
      <top style="thin"/>
      <bottom/>
    </border>
    <border>
      <left style="double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double"/>
      <right/>
      <top/>
      <bottom/>
    </border>
    <border>
      <left style="double"/>
      <right/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</borders>
  <cellStyleXfs count="21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15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5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2" fillId="0" borderId="4" applyNumberFormat="0" applyFill="0" applyAlignment="0" applyProtection="0"/>
    <xf numFmtId="0" fontId="0" fillId="0" borderId="0">
      <alignment vertical="center"/>
      <protection/>
    </xf>
    <xf numFmtId="0" fontId="15" fillId="8" borderId="0" applyNumberFormat="0" applyBorder="0" applyAlignment="0" applyProtection="0"/>
    <xf numFmtId="0" fontId="16" fillId="0" borderId="5" applyNumberFormat="0" applyFill="0" applyAlignment="0" applyProtection="0"/>
    <xf numFmtId="0" fontId="0" fillId="0" borderId="0">
      <alignment vertical="center"/>
      <protection/>
    </xf>
    <xf numFmtId="0" fontId="15" fillId="9" borderId="0" applyNumberFormat="0" applyBorder="0" applyAlignment="0" applyProtection="0"/>
    <xf numFmtId="0" fontId="23" fillId="10" borderId="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10" borderId="1" applyNumberFormat="0" applyAlignment="0" applyProtection="0"/>
    <xf numFmtId="0" fontId="21" fillId="11" borderId="7" applyNumberFormat="0" applyAlignment="0" applyProtection="0"/>
    <xf numFmtId="0" fontId="0" fillId="3" borderId="0" applyNumberFormat="0" applyBorder="0" applyAlignment="0" applyProtection="0"/>
    <xf numFmtId="0" fontId="15" fillId="12" borderId="0" applyNumberFormat="0" applyBorder="0" applyAlignment="0" applyProtection="0"/>
    <xf numFmtId="0" fontId="28" fillId="0" borderId="8" applyNumberFormat="0" applyFill="0" applyAlignment="0" applyProtection="0"/>
    <xf numFmtId="0" fontId="0" fillId="0" borderId="0">
      <alignment vertical="center"/>
      <protection/>
    </xf>
    <xf numFmtId="0" fontId="3" fillId="0" borderId="9" applyNumberFormat="0" applyFill="0" applyAlignment="0" applyProtection="0"/>
    <xf numFmtId="0" fontId="2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1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5" fillId="20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0" borderId="0">
      <alignment vertical="center"/>
      <protection/>
    </xf>
    <xf numFmtId="0" fontId="0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19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98" applyFont="1" applyAlignment="1">
      <alignment horizontal="center" vertical="center"/>
      <protection/>
    </xf>
    <xf numFmtId="176" fontId="0" fillId="0" borderId="0" xfId="98" applyNumberFormat="1">
      <alignment vertical="center"/>
      <protection/>
    </xf>
    <xf numFmtId="0" fontId="5" fillId="0" borderId="0" xfId="98" applyFont="1" applyAlignment="1">
      <alignment horizontal="center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24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 locked="0"/>
    </xf>
    <xf numFmtId="0" fontId="3" fillId="0" borderId="12" xfId="98" applyFont="1" applyBorder="1" applyAlignment="1">
      <alignment horizontal="center" vertical="center"/>
      <protection/>
    </xf>
    <xf numFmtId="0" fontId="3" fillId="0" borderId="13" xfId="98" applyFont="1" applyBorder="1" applyAlignment="1">
      <alignment horizontal="center" vertical="center"/>
      <protection/>
    </xf>
    <xf numFmtId="176" fontId="3" fillId="0" borderId="14" xfId="98" applyNumberFormat="1" applyFont="1" applyBorder="1" applyAlignment="1">
      <alignment horizontal="center" vertical="center" wrapText="1"/>
      <protection/>
    </xf>
    <xf numFmtId="176" fontId="3" fillId="0" borderId="15" xfId="98" applyNumberFormat="1" applyFont="1" applyBorder="1" applyAlignment="1">
      <alignment horizontal="center" vertical="center" wrapText="1"/>
      <protection/>
    </xf>
    <xf numFmtId="176" fontId="3" fillId="0" borderId="16" xfId="98" applyNumberFormat="1" applyFont="1" applyBorder="1" applyAlignment="1">
      <alignment horizontal="center" vertical="center" wrapText="1"/>
      <protection/>
    </xf>
    <xf numFmtId="0" fontId="3" fillId="0" borderId="17" xfId="98" applyFont="1" applyBorder="1" applyAlignment="1">
      <alignment horizontal="center" vertical="center"/>
      <protection/>
    </xf>
    <xf numFmtId="0" fontId="3" fillId="0" borderId="10" xfId="98" applyFont="1" applyBorder="1" applyAlignment="1">
      <alignment horizontal="center" vertical="center"/>
      <protection/>
    </xf>
    <xf numFmtId="176" fontId="3" fillId="0" borderId="10" xfId="98" applyNumberFormat="1" applyFont="1" applyBorder="1" applyAlignment="1">
      <alignment horizontal="center" vertical="center" wrapText="1"/>
      <protection/>
    </xf>
    <xf numFmtId="0" fontId="0" fillId="0" borderId="17" xfId="98" applyFont="1" applyBorder="1" applyAlignment="1">
      <alignment horizontal="center" vertical="center"/>
      <protection/>
    </xf>
    <xf numFmtId="0" fontId="0" fillId="0" borderId="10" xfId="98" applyFont="1" applyBorder="1" applyAlignment="1">
      <alignment horizontal="center" vertical="center"/>
      <protection/>
    </xf>
    <xf numFmtId="177" fontId="0" fillId="0" borderId="10" xfId="98" applyNumberFormat="1" applyBorder="1" applyAlignment="1">
      <alignment horizontal="center" vertical="center"/>
      <protection/>
    </xf>
    <xf numFmtId="178" fontId="0" fillId="0" borderId="10" xfId="98" applyNumberFormat="1" applyBorder="1" applyAlignment="1">
      <alignment horizontal="center" vertical="center"/>
      <protection/>
    </xf>
    <xf numFmtId="179" fontId="0" fillId="0" borderId="10" xfId="98" applyNumberFormat="1" applyBorder="1" applyAlignment="1">
      <alignment horizontal="center" vertical="center"/>
      <protection/>
    </xf>
    <xf numFmtId="0" fontId="0" fillId="25" borderId="17" xfId="98" applyFont="1" applyFill="1" applyBorder="1" applyAlignment="1">
      <alignment horizontal="center" vertical="center"/>
      <protection/>
    </xf>
    <xf numFmtId="0" fontId="4" fillId="25" borderId="10" xfId="98" applyFont="1" applyFill="1" applyBorder="1" applyAlignment="1">
      <alignment horizontal="center" vertical="center"/>
      <protection/>
    </xf>
    <xf numFmtId="177" fontId="4" fillId="25" borderId="10" xfId="98" applyNumberFormat="1" applyFont="1" applyFill="1" applyBorder="1" applyAlignment="1">
      <alignment horizontal="right" vertical="center"/>
      <protection/>
    </xf>
    <xf numFmtId="176" fontId="4" fillId="25" borderId="10" xfId="98" applyNumberFormat="1" applyFont="1" applyFill="1" applyBorder="1" applyAlignment="1">
      <alignment horizontal="right" vertical="center"/>
      <protection/>
    </xf>
    <xf numFmtId="0" fontId="4" fillId="25" borderId="18" xfId="98" applyFont="1" applyFill="1" applyBorder="1" applyAlignment="1">
      <alignment horizontal="center" vertical="center"/>
      <protection/>
    </xf>
    <xf numFmtId="0" fontId="4" fillId="25" borderId="19" xfId="98" applyFont="1" applyFill="1" applyBorder="1" applyAlignment="1">
      <alignment horizontal="center" vertical="center"/>
      <protection/>
    </xf>
    <xf numFmtId="177" fontId="4" fillId="25" borderId="19" xfId="98" applyNumberFormat="1" applyFont="1" applyFill="1" applyBorder="1" applyAlignment="1">
      <alignment horizontal="right" vertical="center"/>
      <protection/>
    </xf>
    <xf numFmtId="176" fontId="4" fillId="25" borderId="19" xfId="98" applyNumberFormat="1" applyFont="1" applyFill="1" applyBorder="1" applyAlignment="1">
      <alignment horizontal="right" vertical="center"/>
      <protection/>
    </xf>
    <xf numFmtId="0" fontId="0" fillId="0" borderId="0" xfId="98" applyFont="1" applyBorder="1" applyAlignment="1">
      <alignment horizontal="center" vertical="center"/>
      <protection/>
    </xf>
    <xf numFmtId="176" fontId="0" fillId="0" borderId="0" xfId="98" applyNumberFormat="1" applyBorder="1">
      <alignment vertical="center"/>
      <protection/>
    </xf>
    <xf numFmtId="178" fontId="0" fillId="0" borderId="0" xfId="0" applyNumberFormat="1" applyFill="1" applyBorder="1" applyAlignment="1">
      <alignment vertical="center"/>
    </xf>
    <xf numFmtId="0" fontId="6" fillId="0" borderId="0" xfId="98" applyFont="1" applyAlignment="1">
      <alignment horizontal="left" vertical="center" wrapText="1"/>
      <protection/>
    </xf>
    <xf numFmtId="0" fontId="6" fillId="0" borderId="0" xfId="98" applyFont="1" applyAlignment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176" fontId="3" fillId="0" borderId="14" xfId="98" applyNumberFormat="1" applyFont="1" applyFill="1" applyBorder="1" applyAlignment="1">
      <alignment horizontal="center" vertical="center" wrapText="1"/>
      <protection/>
    </xf>
    <xf numFmtId="176" fontId="3" fillId="0" borderId="15" xfId="98" applyNumberFormat="1" applyFont="1" applyFill="1" applyBorder="1" applyAlignment="1">
      <alignment horizontal="center" vertical="center" wrapText="1"/>
      <protection/>
    </xf>
    <xf numFmtId="176" fontId="3" fillId="0" borderId="16" xfId="98" applyNumberFormat="1" applyFont="1" applyFill="1" applyBorder="1" applyAlignment="1">
      <alignment horizontal="center" vertical="center" wrapText="1"/>
      <protection/>
    </xf>
    <xf numFmtId="179" fontId="0" fillId="0" borderId="20" xfId="98" applyNumberFormat="1" applyBorder="1" applyAlignment="1">
      <alignment horizontal="center" vertical="center"/>
      <protection/>
    </xf>
    <xf numFmtId="176" fontId="4" fillId="25" borderId="10" xfId="0" applyNumberFormat="1" applyFont="1" applyFill="1" applyBorder="1" applyAlignment="1">
      <alignment horizontal="right" vertical="center"/>
    </xf>
    <xf numFmtId="176" fontId="4" fillId="25" borderId="20" xfId="0" applyNumberFormat="1" applyFont="1" applyFill="1" applyBorder="1" applyAlignment="1">
      <alignment horizontal="right" vertical="center"/>
    </xf>
    <xf numFmtId="176" fontId="4" fillId="25" borderId="19" xfId="0" applyNumberFormat="1" applyFont="1" applyFill="1" applyBorder="1" applyAlignment="1">
      <alignment horizontal="right" vertical="center"/>
    </xf>
    <xf numFmtId="176" fontId="4" fillId="25" borderId="21" xfId="0" applyNumberFormat="1" applyFont="1" applyFill="1" applyBorder="1" applyAlignment="1">
      <alignment horizontal="right" vertical="center"/>
    </xf>
    <xf numFmtId="176" fontId="0" fillId="0" borderId="0" xfId="0" applyNumberFormat="1" applyFill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98" applyFont="1" applyAlignment="1" applyProtection="1">
      <alignment horizontal="center" vertical="center"/>
      <protection/>
    </xf>
    <xf numFmtId="176" fontId="0" fillId="0" borderId="0" xfId="98" applyNumberFormat="1" applyProtection="1">
      <alignment vertical="center"/>
      <protection/>
    </xf>
    <xf numFmtId="0" fontId="5" fillId="0" borderId="0" xfId="98" applyFont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3" fillId="0" borderId="12" xfId="98" applyFont="1" applyBorder="1" applyAlignment="1" applyProtection="1">
      <alignment horizontal="center" vertical="center"/>
      <protection/>
    </xf>
    <xf numFmtId="0" fontId="3" fillId="0" borderId="13" xfId="98" applyFont="1" applyBorder="1" applyAlignment="1" applyProtection="1">
      <alignment horizontal="center" vertical="center"/>
      <protection/>
    </xf>
    <xf numFmtId="176" fontId="3" fillId="0" borderId="14" xfId="98" applyNumberFormat="1" applyFont="1" applyBorder="1" applyAlignment="1" applyProtection="1">
      <alignment horizontal="center" vertical="center" wrapText="1"/>
      <protection/>
    </xf>
    <xf numFmtId="176" fontId="3" fillId="0" borderId="15" xfId="98" applyNumberFormat="1" applyFont="1" applyBorder="1" applyAlignment="1" applyProtection="1">
      <alignment horizontal="center" vertical="center" wrapText="1"/>
      <protection/>
    </xf>
    <xf numFmtId="176" fontId="3" fillId="0" borderId="16" xfId="98" applyNumberFormat="1" applyFont="1" applyBorder="1" applyAlignment="1" applyProtection="1">
      <alignment horizontal="center" vertical="center" wrapText="1"/>
      <protection/>
    </xf>
    <xf numFmtId="0" fontId="3" fillId="0" borderId="17" xfId="98" applyFont="1" applyBorder="1" applyAlignment="1" applyProtection="1">
      <alignment horizontal="center" vertical="center"/>
      <protection/>
    </xf>
    <xf numFmtId="0" fontId="3" fillId="0" borderId="10" xfId="98" applyFont="1" applyBorder="1" applyAlignment="1" applyProtection="1">
      <alignment horizontal="center" vertical="center"/>
      <protection/>
    </xf>
    <xf numFmtId="176" fontId="3" fillId="0" borderId="10" xfId="98" applyNumberFormat="1" applyFont="1" applyBorder="1" applyAlignment="1" applyProtection="1">
      <alignment horizontal="center" vertical="center" wrapText="1"/>
      <protection/>
    </xf>
    <xf numFmtId="0" fontId="0" fillId="0" borderId="17" xfId="98" applyFont="1" applyBorder="1" applyAlignment="1" applyProtection="1">
      <alignment horizontal="center" vertical="center"/>
      <protection/>
    </xf>
    <xf numFmtId="0" fontId="0" fillId="0" borderId="10" xfId="98" applyFont="1" applyBorder="1" applyAlignment="1" applyProtection="1">
      <alignment horizontal="center" vertical="center"/>
      <protection/>
    </xf>
    <xf numFmtId="177" fontId="0" fillId="22" borderId="10" xfId="98" applyNumberFormat="1" applyFill="1" applyBorder="1" applyAlignment="1" applyProtection="1">
      <alignment horizontal="center" vertical="center"/>
      <protection/>
    </xf>
    <xf numFmtId="177" fontId="0" fillId="0" borderId="10" xfId="98" applyNumberFormat="1" applyBorder="1" applyAlignment="1" applyProtection="1">
      <alignment horizontal="center" vertical="center"/>
      <protection locked="0"/>
    </xf>
    <xf numFmtId="178" fontId="0" fillId="0" borderId="10" xfId="98" applyNumberFormat="1" applyBorder="1" applyAlignment="1" applyProtection="1">
      <alignment horizontal="center" vertical="center"/>
      <protection/>
    </xf>
    <xf numFmtId="179" fontId="0" fillId="22" borderId="10" xfId="98" applyNumberFormat="1" applyFill="1" applyBorder="1" applyAlignment="1" applyProtection="1">
      <alignment horizontal="center" vertical="center"/>
      <protection/>
    </xf>
    <xf numFmtId="179" fontId="0" fillId="0" borderId="10" xfId="98" applyNumberFormat="1" applyBorder="1" applyAlignment="1" applyProtection="1">
      <alignment horizontal="center" vertical="center"/>
      <protection locked="0"/>
    </xf>
    <xf numFmtId="0" fontId="0" fillId="25" borderId="17" xfId="98" applyFont="1" applyFill="1" applyBorder="1" applyAlignment="1" applyProtection="1">
      <alignment horizontal="center" vertical="center"/>
      <protection/>
    </xf>
    <xf numFmtId="0" fontId="4" fillId="25" borderId="10" xfId="98" applyFont="1" applyFill="1" applyBorder="1" applyAlignment="1" applyProtection="1">
      <alignment horizontal="center" vertical="center"/>
      <protection/>
    </xf>
    <xf numFmtId="177" fontId="4" fillId="22" borderId="10" xfId="98" applyNumberFormat="1" applyFont="1" applyFill="1" applyBorder="1" applyAlignment="1" applyProtection="1">
      <alignment horizontal="right" vertical="center"/>
      <protection/>
    </xf>
    <xf numFmtId="177" fontId="4" fillId="25" borderId="10" xfId="98" applyNumberFormat="1" applyFont="1" applyFill="1" applyBorder="1" applyAlignment="1" applyProtection="1">
      <alignment horizontal="right" vertical="center"/>
      <protection/>
    </xf>
    <xf numFmtId="176" fontId="4" fillId="22" borderId="10" xfId="98" applyNumberFormat="1" applyFont="1" applyFill="1" applyBorder="1" applyAlignment="1" applyProtection="1">
      <alignment horizontal="right" vertical="center"/>
      <protection/>
    </xf>
    <xf numFmtId="176" fontId="4" fillId="25" borderId="10" xfId="98" applyNumberFormat="1" applyFont="1" applyFill="1" applyBorder="1" applyAlignment="1" applyProtection="1">
      <alignment horizontal="right" vertical="center"/>
      <protection/>
    </xf>
    <xf numFmtId="177" fontId="0" fillId="0" borderId="10" xfId="98" applyNumberFormat="1" applyBorder="1" applyAlignment="1" applyProtection="1">
      <alignment horizontal="center" vertical="center"/>
      <protection/>
    </xf>
    <xf numFmtId="0" fontId="4" fillId="25" borderId="18" xfId="98" applyFont="1" applyFill="1" applyBorder="1" applyAlignment="1" applyProtection="1">
      <alignment horizontal="center" vertical="center"/>
      <protection/>
    </xf>
    <xf numFmtId="0" fontId="4" fillId="25" borderId="19" xfId="98" applyFont="1" applyFill="1" applyBorder="1" applyAlignment="1" applyProtection="1">
      <alignment horizontal="center" vertical="center"/>
      <protection/>
    </xf>
    <xf numFmtId="177" fontId="4" fillId="22" borderId="19" xfId="98" applyNumberFormat="1" applyFont="1" applyFill="1" applyBorder="1" applyAlignment="1" applyProtection="1">
      <alignment horizontal="right" vertical="center"/>
      <protection/>
    </xf>
    <xf numFmtId="177" fontId="4" fillId="25" borderId="19" xfId="98" applyNumberFormat="1" applyFont="1" applyFill="1" applyBorder="1" applyAlignment="1" applyProtection="1">
      <alignment horizontal="right" vertical="center"/>
      <protection/>
    </xf>
    <xf numFmtId="176" fontId="4" fillId="22" borderId="19" xfId="98" applyNumberFormat="1" applyFont="1" applyFill="1" applyBorder="1" applyAlignment="1" applyProtection="1">
      <alignment horizontal="right" vertical="center"/>
      <protection/>
    </xf>
    <xf numFmtId="176" fontId="4" fillId="25" borderId="19" xfId="98" applyNumberFormat="1" applyFont="1" applyFill="1" applyBorder="1" applyAlignment="1" applyProtection="1">
      <alignment horizontal="right" vertical="center"/>
      <protection/>
    </xf>
    <xf numFmtId="0" fontId="0" fillId="0" borderId="0" xfId="98" applyFont="1" applyBorder="1" applyAlignment="1" applyProtection="1">
      <alignment horizontal="center" vertical="center"/>
      <protection/>
    </xf>
    <xf numFmtId="176" fontId="0" fillId="0" borderId="0" xfId="98" applyNumberFormat="1" applyBorder="1" applyProtection="1">
      <alignment vertical="center"/>
      <protection/>
    </xf>
    <xf numFmtId="178" fontId="0" fillId="0" borderId="0" xfId="0" applyNumberFormat="1" applyFill="1" applyBorder="1" applyAlignment="1" applyProtection="1">
      <alignment vertical="center"/>
      <protection/>
    </xf>
    <xf numFmtId="0" fontId="6" fillId="0" borderId="0" xfId="98" applyFont="1" applyAlignment="1" applyProtection="1">
      <alignment horizontal="left" vertical="center" wrapText="1"/>
      <protection/>
    </xf>
    <xf numFmtId="0" fontId="6" fillId="0" borderId="0" xfId="98" applyFont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176" fontId="3" fillId="0" borderId="14" xfId="98" applyNumberFormat="1" applyFont="1" applyFill="1" applyBorder="1" applyAlignment="1" applyProtection="1">
      <alignment horizontal="center" vertical="center" wrapText="1"/>
      <protection/>
    </xf>
    <xf numFmtId="176" fontId="3" fillId="0" borderId="15" xfId="98" applyNumberFormat="1" applyFont="1" applyFill="1" applyBorder="1" applyAlignment="1" applyProtection="1">
      <alignment horizontal="center" vertical="center" wrapText="1"/>
      <protection/>
    </xf>
    <xf numFmtId="176" fontId="3" fillId="0" borderId="16" xfId="98" applyNumberFormat="1" applyFont="1" applyFill="1" applyBorder="1" applyAlignment="1" applyProtection="1">
      <alignment horizontal="center" vertical="center" wrapText="1"/>
      <protection/>
    </xf>
    <xf numFmtId="179" fontId="0" fillId="0" borderId="20" xfId="98" applyNumberFormat="1" applyBorder="1" applyAlignment="1" applyProtection="1">
      <alignment horizontal="center" vertical="center"/>
      <protection locked="0"/>
    </xf>
    <xf numFmtId="176" fontId="4" fillId="22" borderId="10" xfId="0" applyNumberFormat="1" applyFont="1" applyFill="1" applyBorder="1" applyAlignment="1" applyProtection="1">
      <alignment horizontal="right" vertical="center"/>
      <protection/>
    </xf>
    <xf numFmtId="176" fontId="4" fillId="25" borderId="20" xfId="0" applyNumberFormat="1" applyFont="1" applyFill="1" applyBorder="1" applyAlignment="1" applyProtection="1">
      <alignment horizontal="right" vertical="center"/>
      <protection/>
    </xf>
    <xf numFmtId="176" fontId="4" fillId="22" borderId="19" xfId="0" applyNumberFormat="1" applyFont="1" applyFill="1" applyBorder="1" applyAlignment="1" applyProtection="1">
      <alignment horizontal="right" vertical="center"/>
      <protection/>
    </xf>
    <xf numFmtId="176" fontId="4" fillId="25" borderId="21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79" fontId="0" fillId="0" borderId="10" xfId="98" applyNumberFormat="1" applyBorder="1" applyAlignment="1" applyProtection="1">
      <alignment horizontal="center" vertical="center"/>
      <protection/>
    </xf>
    <xf numFmtId="179" fontId="0" fillId="0" borderId="20" xfId="98" applyNumberFormat="1" applyBorder="1" applyAlignment="1" applyProtection="1">
      <alignment horizontal="center" vertical="center"/>
      <protection/>
    </xf>
    <xf numFmtId="176" fontId="4" fillId="25" borderId="10" xfId="0" applyNumberFormat="1" applyFont="1" applyFill="1" applyBorder="1" applyAlignment="1" applyProtection="1">
      <alignment horizontal="right" vertical="center"/>
      <protection/>
    </xf>
    <xf numFmtId="176" fontId="4" fillId="25" borderId="19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24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horizontal="left" vertical="center"/>
      <protection/>
    </xf>
    <xf numFmtId="0" fontId="0" fillId="24" borderId="22" xfId="0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24" borderId="23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 horizontal="center" vertical="center" textRotation="255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24" borderId="10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textRotation="255" wrapText="1"/>
      <protection/>
    </xf>
    <xf numFmtId="0" fontId="3" fillId="0" borderId="23" xfId="0" applyFont="1" applyFill="1" applyBorder="1" applyAlignment="1" applyProtection="1">
      <alignment horizontal="center" vertical="center" textRotation="255" wrapText="1"/>
      <protection/>
    </xf>
    <xf numFmtId="0" fontId="0" fillId="18" borderId="17" xfId="0" applyFont="1" applyFill="1" applyBorder="1" applyAlignment="1" applyProtection="1">
      <alignment vertical="center"/>
      <protection/>
    </xf>
    <xf numFmtId="0" fontId="8" fillId="18" borderId="10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 wrapText="1"/>
      <protection locked="0"/>
    </xf>
    <xf numFmtId="0" fontId="0" fillId="24" borderId="10" xfId="0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24" borderId="10" xfId="0" applyFont="1" applyFill="1" applyBorder="1" applyAlignment="1" applyProtection="1">
      <alignment vertical="center"/>
      <protection locked="0"/>
    </xf>
    <xf numFmtId="0" fontId="1" fillId="0" borderId="26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27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9" fillId="0" borderId="29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9" fillId="0" borderId="30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25" borderId="32" xfId="0" applyFont="1" applyFill="1" applyBorder="1" applyAlignment="1" applyProtection="1">
      <alignment horizontal="center" vertical="center" wrapText="1"/>
      <protection/>
    </xf>
    <xf numFmtId="0" fontId="3" fillId="15" borderId="27" xfId="0" applyFont="1" applyFill="1" applyBorder="1" applyAlignment="1" applyProtection="1">
      <alignment horizontal="center" vertical="center" wrapText="1"/>
      <protection/>
    </xf>
    <xf numFmtId="0" fontId="3" fillId="25" borderId="33" xfId="0" applyFont="1" applyFill="1" applyBorder="1" applyAlignment="1" applyProtection="1">
      <alignment horizontal="center" vertical="center" wrapText="1"/>
      <protection/>
    </xf>
    <xf numFmtId="0" fontId="0" fillId="0" borderId="34" xfId="0" applyFont="1" applyFill="1" applyBorder="1" applyAlignment="1" applyProtection="1">
      <alignment horizontal="center" vertical="center" textRotation="255"/>
      <protection/>
    </xf>
    <xf numFmtId="0" fontId="0" fillId="0" borderId="11" xfId="0" applyFont="1" applyFill="1" applyBorder="1" applyAlignment="1" applyProtection="1">
      <alignment horizontal="center" vertical="center" textRotation="255"/>
      <protection/>
    </xf>
    <xf numFmtId="0" fontId="3" fillId="25" borderId="35" xfId="0" applyFont="1" applyFill="1" applyBorder="1" applyAlignment="1" applyProtection="1">
      <alignment horizontal="center" vertical="center" wrapText="1"/>
      <protection/>
    </xf>
    <xf numFmtId="0" fontId="3" fillId="15" borderId="36" xfId="0" applyFont="1" applyFill="1" applyBorder="1" applyAlignment="1" applyProtection="1">
      <alignment horizontal="center" vertical="center" wrapText="1"/>
      <protection/>
    </xf>
    <xf numFmtId="0" fontId="3" fillId="25" borderId="28" xfId="0" applyFont="1" applyFill="1" applyBorder="1" applyAlignment="1" applyProtection="1">
      <alignment horizontal="center" vertical="center" wrapText="1"/>
      <protection/>
    </xf>
    <xf numFmtId="0" fontId="0" fillId="0" borderId="37" xfId="0" applyFont="1" applyFill="1" applyBorder="1" applyAlignment="1" applyProtection="1">
      <alignment horizontal="center" vertical="center" textRotation="255"/>
      <protection/>
    </xf>
    <xf numFmtId="0" fontId="0" fillId="0" borderId="25" xfId="0" applyFont="1" applyFill="1" applyBorder="1" applyAlignment="1" applyProtection="1">
      <alignment horizontal="center" vertical="center" textRotation="255"/>
      <protection/>
    </xf>
    <xf numFmtId="0" fontId="8" fillId="18" borderId="38" xfId="0" applyFont="1" applyFill="1" applyBorder="1" applyAlignment="1" applyProtection="1">
      <alignment horizontal="center" vertical="center"/>
      <protection/>
    </xf>
    <xf numFmtId="0" fontId="8" fillId="18" borderId="31" xfId="0" applyFont="1" applyFill="1" applyBorder="1" applyAlignment="1" applyProtection="1">
      <alignment horizontal="center" vertical="center"/>
      <protection/>
    </xf>
    <xf numFmtId="0" fontId="0" fillId="18" borderId="39" xfId="0" applyFont="1" applyFill="1" applyBorder="1" applyAlignment="1" applyProtection="1">
      <alignment vertical="center"/>
      <protection/>
    </xf>
    <xf numFmtId="0" fontId="0" fillId="25" borderId="40" xfId="0" applyFont="1" applyFill="1" applyBorder="1" applyAlignment="1" applyProtection="1">
      <alignment vertical="center"/>
      <protection/>
    </xf>
    <xf numFmtId="0" fontId="0" fillId="18" borderId="34" xfId="0" applyFont="1" applyFill="1" applyBorder="1" applyAlignment="1" applyProtection="1">
      <alignment vertical="center"/>
      <protection/>
    </xf>
    <xf numFmtId="0" fontId="0" fillId="24" borderId="38" xfId="0" applyFont="1" applyFill="1" applyBorder="1" applyAlignment="1" applyProtection="1">
      <alignment vertical="center"/>
      <protection locked="0"/>
    </xf>
    <xf numFmtId="0" fontId="0" fillId="24" borderId="31" xfId="0" applyFont="1" applyFill="1" applyBorder="1" applyAlignment="1" applyProtection="1">
      <alignment vertical="center"/>
      <protection locked="0"/>
    </xf>
    <xf numFmtId="0" fontId="0" fillId="0" borderId="39" xfId="0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26" xfId="0" applyFont="1" applyFill="1" applyBorder="1" applyAlignment="1" applyProtection="1">
      <alignment vertical="center"/>
      <protection locked="0"/>
    </xf>
    <xf numFmtId="0" fontId="1" fillId="0" borderId="38" xfId="0" applyFont="1" applyFill="1" applyBorder="1" applyAlignment="1" applyProtection="1">
      <alignment vertical="center"/>
      <protection locked="0"/>
    </xf>
    <xf numFmtId="0" fontId="1" fillId="0" borderId="10" xfId="0" applyFont="1" applyFill="1" applyBorder="1" applyAlignment="1" applyProtection="1">
      <alignment vertical="center"/>
      <protection locked="0"/>
    </xf>
    <xf numFmtId="0" fontId="0" fillId="0" borderId="23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/>
    </xf>
    <xf numFmtId="0" fontId="0" fillId="0" borderId="30" xfId="0" applyFont="1" applyFill="1" applyBorder="1" applyAlignment="1" applyProtection="1">
      <alignment vertical="center"/>
      <protection/>
    </xf>
    <xf numFmtId="0" fontId="3" fillId="0" borderId="23" xfId="0" applyFont="1" applyFill="1" applyBorder="1" applyAlignment="1" applyProtection="1">
      <alignment vertical="center" wrapText="1"/>
      <protection/>
    </xf>
    <xf numFmtId="0" fontId="3" fillId="0" borderId="28" xfId="0" applyFont="1" applyFill="1" applyBorder="1" applyAlignment="1" applyProtection="1">
      <alignment vertical="center" wrapText="1"/>
      <protection/>
    </xf>
    <xf numFmtId="0" fontId="3" fillId="25" borderId="41" xfId="0" applyFont="1" applyFill="1" applyBorder="1" applyAlignment="1" applyProtection="1">
      <alignment horizontal="center" vertical="center" textRotation="255"/>
      <protection/>
    </xf>
    <xf numFmtId="0" fontId="10" fillId="0" borderId="23" xfId="0" applyFont="1" applyFill="1" applyBorder="1" applyAlignment="1" applyProtection="1">
      <alignment horizontal="center" vertical="center" textRotation="255" wrapText="1"/>
      <protection/>
    </xf>
    <xf numFmtId="0" fontId="11" fillId="0" borderId="11" xfId="0" applyFont="1" applyFill="1" applyBorder="1" applyAlignment="1" applyProtection="1">
      <alignment horizontal="center" vertical="center" textRotation="255"/>
      <protection locked="0"/>
    </xf>
    <xf numFmtId="0" fontId="12" fillId="25" borderId="33" xfId="0" applyFont="1" applyFill="1" applyBorder="1" applyAlignment="1" applyProtection="1">
      <alignment horizontal="center" vertical="center" textRotation="255"/>
      <protection/>
    </xf>
    <xf numFmtId="0" fontId="11" fillId="0" borderId="10" xfId="0" applyFont="1" applyFill="1" applyBorder="1" applyAlignment="1" applyProtection="1">
      <alignment horizontal="center" vertical="center" textRotation="255" wrapText="1"/>
      <protection locked="0"/>
    </xf>
    <xf numFmtId="0" fontId="11" fillId="0" borderId="31" xfId="0" applyFont="1" applyFill="1" applyBorder="1" applyAlignment="1" applyProtection="1">
      <alignment horizontal="center" vertical="center" textRotation="255" wrapText="1"/>
      <protection locked="0"/>
    </xf>
    <xf numFmtId="0" fontId="3" fillId="0" borderId="10" xfId="0" applyFont="1" applyFill="1" applyBorder="1" applyAlignment="1" applyProtection="1">
      <alignment horizontal="center" vertical="center" textRotation="255" wrapText="1"/>
      <protection/>
    </xf>
    <xf numFmtId="0" fontId="11" fillId="0" borderId="25" xfId="0" applyFont="1" applyFill="1" applyBorder="1" applyAlignment="1" applyProtection="1">
      <alignment horizontal="center" vertical="center" textRotation="255"/>
      <protection locked="0"/>
    </xf>
    <xf numFmtId="0" fontId="13" fillId="25" borderId="28" xfId="0" applyFont="1" applyFill="1" applyBorder="1" applyAlignment="1" applyProtection="1">
      <alignment horizontal="center" vertical="center" textRotation="255"/>
      <protection/>
    </xf>
    <xf numFmtId="0" fontId="11" fillId="0" borderId="11" xfId="0" applyFont="1" applyFill="1" applyBorder="1" applyAlignment="1" applyProtection="1">
      <alignment horizontal="center" vertical="center" textRotation="255" wrapText="1"/>
      <protection locked="0"/>
    </xf>
    <xf numFmtId="0" fontId="3" fillId="25" borderId="35" xfId="0" applyFont="1" applyFill="1" applyBorder="1" applyAlignment="1" applyProtection="1">
      <alignment horizontal="center" vertical="center" textRotation="255"/>
      <protection/>
    </xf>
    <xf numFmtId="0" fontId="0" fillId="25" borderId="42" xfId="0" applyFont="1" applyFill="1" applyBorder="1" applyAlignment="1" applyProtection="1">
      <alignment vertical="center"/>
      <protection/>
    </xf>
    <xf numFmtId="0" fontId="0" fillId="0" borderId="31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/>
    </xf>
    <xf numFmtId="0" fontId="9" fillId="25" borderId="10" xfId="0" applyFont="1" applyFill="1" applyBorder="1" applyAlignment="1" applyProtection="1">
      <alignment horizontal="center" vertical="center" textRotation="255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1" fillId="0" borderId="43" xfId="0" applyFont="1" applyFill="1" applyBorder="1" applyAlignment="1" applyProtection="1">
      <alignment horizontal="center" vertical="center" textRotation="255"/>
      <protection locked="0"/>
    </xf>
    <xf numFmtId="0" fontId="11" fillId="0" borderId="44" xfId="0" applyFont="1" applyFill="1" applyBorder="1" applyAlignment="1" applyProtection="1">
      <alignment horizontal="center" vertical="center" textRotation="255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0" fillId="25" borderId="10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14" fillId="24" borderId="0" xfId="0" applyFont="1" applyFill="1" applyBorder="1" applyAlignment="1" applyProtection="1">
      <alignment vertical="center" wrapText="1"/>
      <protection/>
    </xf>
    <xf numFmtId="0" fontId="0" fillId="24" borderId="0" xfId="0" applyFill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 locked="0"/>
    </xf>
    <xf numFmtId="0" fontId="0" fillId="25" borderId="10" xfId="0" applyFill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98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0" fillId="25" borderId="10" xfId="98" applyFont="1" applyFill="1" applyBorder="1" applyAlignment="1" applyProtection="1">
      <alignment horizontal="center" vertical="center"/>
      <protection/>
    </xf>
    <xf numFmtId="176" fontId="0" fillId="25" borderId="10" xfId="0" applyNumberForma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2" xfId="0" applyFill="1" applyBorder="1" applyAlignment="1" applyProtection="1">
      <alignment horizontal="left" vertical="center"/>
      <protection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center" vertical="center" textRotation="255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0" fillId="0" borderId="39" xfId="0" applyFont="1" applyBorder="1" applyAlignment="1" applyProtection="1">
      <alignment vertical="center"/>
      <protection/>
    </xf>
    <xf numFmtId="0" fontId="0" fillId="0" borderId="39" xfId="0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</cellXfs>
  <cellStyles count="202">
    <cellStyle name="Normal" xfId="0"/>
    <cellStyle name="常规 3 32" xfId="15"/>
    <cellStyle name="常规 3 27" xfId="16"/>
    <cellStyle name="Currency [0]" xfId="17"/>
    <cellStyle name="20% - 强调文字颜色 3" xfId="18"/>
    <cellStyle name="输入" xfId="19"/>
    <cellStyle name="常规 39" xfId="20"/>
    <cellStyle name="Currency" xfId="21"/>
    <cellStyle name="常规 2 11" xfId="22"/>
    <cellStyle name="常规 3 14" xfId="23"/>
    <cellStyle name="常规 2 31" xfId="24"/>
    <cellStyle name="常规 2 26" xfId="25"/>
    <cellStyle name="Comma [0]" xfId="26"/>
    <cellStyle name="40% - 强调文字颜色 3" xfId="27"/>
    <cellStyle name="差" xfId="28"/>
    <cellStyle name="Comma" xfId="29"/>
    <cellStyle name="常规 4 13" xfId="30"/>
    <cellStyle name="60% - 强调文字颜色 3" xfId="31"/>
    <cellStyle name="Hyperlink" xfId="32"/>
    <cellStyle name="Percent" xfId="33"/>
    <cellStyle name="Followed Hyperlink" xfId="34"/>
    <cellStyle name="常规 6" xfId="35"/>
    <cellStyle name="注释" xfId="36"/>
    <cellStyle name="常规 4 12" xfId="37"/>
    <cellStyle name="60% - 强调文字颜色 2" xfId="38"/>
    <cellStyle name="标题 4" xfId="39"/>
    <cellStyle name="警告文本" xfId="40"/>
    <cellStyle name="标题" xfId="41"/>
    <cellStyle name="常规 12" xfId="42"/>
    <cellStyle name="解释性文本" xfId="43"/>
    <cellStyle name="标题 1" xfId="44"/>
    <cellStyle name="标题 2" xfId="45"/>
    <cellStyle name="常规 4 11" xfId="46"/>
    <cellStyle name="60% - 强调文字颜色 1" xfId="47"/>
    <cellStyle name="标题 3" xfId="48"/>
    <cellStyle name="常规 4 14" xfId="49"/>
    <cellStyle name="60% - 强调文字颜色 4" xfId="50"/>
    <cellStyle name="输出" xfId="51"/>
    <cellStyle name="常规 31" xfId="52"/>
    <cellStyle name="常规 26" xfId="53"/>
    <cellStyle name="计算" xfId="54"/>
    <cellStyle name="检查单元格" xfId="55"/>
    <cellStyle name="20% - 强调文字颜色 6" xfId="56"/>
    <cellStyle name="强调文字颜色 2" xfId="57"/>
    <cellStyle name="链接单元格" xfId="58"/>
    <cellStyle name="常规 2 13" xfId="59"/>
    <cellStyle name="汇总" xfId="60"/>
    <cellStyle name="好" xfId="61"/>
    <cellStyle name="常规 21" xfId="62"/>
    <cellStyle name="常规 16" xfId="63"/>
    <cellStyle name="适中" xfId="64"/>
    <cellStyle name="20% - 强调文字颜色 5" xfId="65"/>
    <cellStyle name="强调文字颜色 1" xfId="66"/>
    <cellStyle name="20% - 强调文字颜色 1" xfId="67"/>
    <cellStyle name="40% - 强调文字颜色 1" xfId="68"/>
    <cellStyle name="20% - 强调文字颜色 2" xfId="69"/>
    <cellStyle name="40% - 强调文字颜色 2" xfId="70"/>
    <cellStyle name="强调文字颜色 3" xfId="71"/>
    <cellStyle name="强调文字颜色 4" xfId="72"/>
    <cellStyle name="20% - 强调文字颜色 4" xfId="73"/>
    <cellStyle name="40% - 强调文字颜色 4" xfId="74"/>
    <cellStyle name="强调文字颜色 5" xfId="75"/>
    <cellStyle name="40% - 强调文字颜色 5" xfId="76"/>
    <cellStyle name="常规 4 20" xfId="77"/>
    <cellStyle name="常规 4 15" xfId="78"/>
    <cellStyle name="60% - 强调文字颜色 5" xfId="79"/>
    <cellStyle name="强调文字颜色 6" xfId="80"/>
    <cellStyle name="常规 10" xfId="81"/>
    <cellStyle name="40% - 强调文字颜色 6" xfId="82"/>
    <cellStyle name="常规 2 10" xfId="83"/>
    <cellStyle name="常规 4 21" xfId="84"/>
    <cellStyle name="常规 4 16" xfId="85"/>
    <cellStyle name="60% - 强调文字颜色 6" xfId="86"/>
    <cellStyle name="常规 11" xfId="87"/>
    <cellStyle name="常规 13" xfId="88"/>
    <cellStyle name="常规 14" xfId="89"/>
    <cellStyle name="常规 20" xfId="90"/>
    <cellStyle name="常规 15" xfId="91"/>
    <cellStyle name="常规 22" xfId="92"/>
    <cellStyle name="常规 17" xfId="93"/>
    <cellStyle name="常规 23" xfId="94"/>
    <cellStyle name="常规 18" xfId="95"/>
    <cellStyle name="常规 24" xfId="96"/>
    <cellStyle name="常规 19" xfId="97"/>
    <cellStyle name="常规 2" xfId="98"/>
    <cellStyle name="常规 2 12" xfId="99"/>
    <cellStyle name="常规 2 14" xfId="100"/>
    <cellStyle name="常规 2 20" xfId="101"/>
    <cellStyle name="常规 2 15" xfId="102"/>
    <cellStyle name="常规 2 21" xfId="103"/>
    <cellStyle name="常规 2 16" xfId="104"/>
    <cellStyle name="常规 2 22" xfId="105"/>
    <cellStyle name="常规 2 17" xfId="106"/>
    <cellStyle name="常规 2 23" xfId="107"/>
    <cellStyle name="常规 2 18" xfId="108"/>
    <cellStyle name="常规 2 24" xfId="109"/>
    <cellStyle name="常规 2 19" xfId="110"/>
    <cellStyle name="常规 2 2" xfId="111"/>
    <cellStyle name="常规 2 30" xfId="112"/>
    <cellStyle name="常规 2 25" xfId="113"/>
    <cellStyle name="常规 2 32" xfId="114"/>
    <cellStyle name="常规 2 27" xfId="115"/>
    <cellStyle name="常规 2 33" xfId="116"/>
    <cellStyle name="常规 2 28" xfId="117"/>
    <cellStyle name="常规 2 34" xfId="118"/>
    <cellStyle name="常规 2 29" xfId="119"/>
    <cellStyle name="常规 2 3" xfId="120"/>
    <cellStyle name="常规 2 35" xfId="121"/>
    <cellStyle name="常规 2 36" xfId="122"/>
    <cellStyle name="常规 2 37" xfId="123"/>
    <cellStyle name="常规 2 38" xfId="124"/>
    <cellStyle name="常规 2 4" xfId="125"/>
    <cellStyle name="常规 2 5" xfId="126"/>
    <cellStyle name="常规 2 6" xfId="127"/>
    <cellStyle name="常规 2 7" xfId="128"/>
    <cellStyle name="常规 2 8" xfId="129"/>
    <cellStyle name="常规 2 9" xfId="130"/>
    <cellStyle name="常规 30" xfId="131"/>
    <cellStyle name="常规 25" xfId="132"/>
    <cellStyle name="常规 32" xfId="133"/>
    <cellStyle name="常规 27" xfId="134"/>
    <cellStyle name="常规 33" xfId="135"/>
    <cellStyle name="常规 28" xfId="136"/>
    <cellStyle name="常规 34" xfId="137"/>
    <cellStyle name="常规 29" xfId="138"/>
    <cellStyle name="常规 3" xfId="139"/>
    <cellStyle name="常规 3 10" xfId="140"/>
    <cellStyle name="常规 3 11" xfId="141"/>
    <cellStyle name="常规 3 12" xfId="142"/>
    <cellStyle name="常规 3 13" xfId="143"/>
    <cellStyle name="常规 3 20" xfId="144"/>
    <cellStyle name="常规 3 15" xfId="145"/>
    <cellStyle name="常规 3 21" xfId="146"/>
    <cellStyle name="常规 3 16" xfId="147"/>
    <cellStyle name="常规 3 22" xfId="148"/>
    <cellStyle name="常规 3 17" xfId="149"/>
    <cellStyle name="常规 3 23" xfId="150"/>
    <cellStyle name="常规 3 18" xfId="151"/>
    <cellStyle name="常规 3 24" xfId="152"/>
    <cellStyle name="常规 3 19" xfId="153"/>
    <cellStyle name="常规 3 2" xfId="154"/>
    <cellStyle name="常规 3 30" xfId="155"/>
    <cellStyle name="常规 3 25" xfId="156"/>
    <cellStyle name="常规 3 31" xfId="157"/>
    <cellStyle name="常规 3 26" xfId="158"/>
    <cellStyle name="常规 3 33" xfId="159"/>
    <cellStyle name="常规 3 28" xfId="160"/>
    <cellStyle name="常规 3 34" xfId="161"/>
    <cellStyle name="常规 3 29" xfId="162"/>
    <cellStyle name="常规 3 3" xfId="163"/>
    <cellStyle name="常规 3 35" xfId="164"/>
    <cellStyle name="常规 3 36" xfId="165"/>
    <cellStyle name="常规 3 37" xfId="166"/>
    <cellStyle name="常规 3 38" xfId="167"/>
    <cellStyle name="常规 3 4" xfId="168"/>
    <cellStyle name="常规 3 5" xfId="169"/>
    <cellStyle name="常规 3 6" xfId="170"/>
    <cellStyle name="常规 3 7" xfId="171"/>
    <cellStyle name="常规 3 8" xfId="172"/>
    <cellStyle name="常规 3 9" xfId="173"/>
    <cellStyle name="常规 3_2015年工资总额执行情况和2016年预算数" xfId="174"/>
    <cellStyle name="常规 40" xfId="175"/>
    <cellStyle name="常规 35" xfId="176"/>
    <cellStyle name="常规 41" xfId="177"/>
    <cellStyle name="常规 36" xfId="178"/>
    <cellStyle name="常规 37" xfId="179"/>
    <cellStyle name="常规 38" xfId="180"/>
    <cellStyle name="常规 4" xfId="181"/>
    <cellStyle name="常规 4 10" xfId="182"/>
    <cellStyle name="常规 4 22" xfId="183"/>
    <cellStyle name="常规 4 17" xfId="184"/>
    <cellStyle name="常规 4 23" xfId="185"/>
    <cellStyle name="常规 4 18" xfId="186"/>
    <cellStyle name="常规 4 24" xfId="187"/>
    <cellStyle name="常规 4 19" xfId="188"/>
    <cellStyle name="常规 4 2" xfId="189"/>
    <cellStyle name="常规 4 30" xfId="190"/>
    <cellStyle name="常规 4 25" xfId="191"/>
    <cellStyle name="常规 4 31" xfId="192"/>
    <cellStyle name="常规 4 26" xfId="193"/>
    <cellStyle name="常规 4_2015年工资总额执行情况和2016年预算数" xfId="194"/>
    <cellStyle name="常规 4 32" xfId="195"/>
    <cellStyle name="常规 4 27" xfId="196"/>
    <cellStyle name="常规 4 33" xfId="197"/>
    <cellStyle name="常规 4 28" xfId="198"/>
    <cellStyle name="常规 4 34" xfId="199"/>
    <cellStyle name="常规 4 29" xfId="200"/>
    <cellStyle name="常规 4 3" xfId="201"/>
    <cellStyle name="常规 4 35" xfId="202"/>
    <cellStyle name="常规 4 36" xfId="203"/>
    <cellStyle name="常规 4 37" xfId="204"/>
    <cellStyle name="常规 4 38" xfId="205"/>
    <cellStyle name="常规 4 4" xfId="206"/>
    <cellStyle name="常规 4 5" xfId="207"/>
    <cellStyle name="常规 4 6" xfId="208"/>
    <cellStyle name="常规 4 7" xfId="209"/>
    <cellStyle name="常规 4 8" xfId="210"/>
    <cellStyle name="常规 4 9" xfId="211"/>
    <cellStyle name="常规 5" xfId="212"/>
    <cellStyle name="常规 7" xfId="213"/>
    <cellStyle name="常规 8" xfId="214"/>
    <cellStyle name="常规 9" xfId="2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3"/>
  <sheetViews>
    <sheetView zoomScale="85" zoomScaleNormal="85" zoomScaleSheetLayoutView="100" workbookViewId="0" topLeftCell="A1">
      <selection activeCell="L2" sqref="L2"/>
    </sheetView>
  </sheetViews>
  <sheetFormatPr defaultColWidth="9.00390625" defaultRowHeight="13.5"/>
  <cols>
    <col min="1" max="1" width="3.875" style="46" customWidth="1"/>
    <col min="2" max="2" width="6.875" style="46" customWidth="1"/>
    <col min="3" max="3" width="5.50390625" style="114" customWidth="1"/>
    <col min="4" max="7" width="6.00390625" style="46" customWidth="1"/>
    <col min="8" max="9" width="6.00390625" style="114" customWidth="1"/>
    <col min="10" max="10" width="8.625" style="114" customWidth="1"/>
    <col min="11" max="11" width="11.50390625" style="46" customWidth="1"/>
    <col min="12" max="12" width="16.625" style="46" customWidth="1"/>
    <col min="13" max="13" width="11.625" style="46" customWidth="1"/>
    <col min="14" max="15" width="6.50390625" style="46" customWidth="1"/>
    <col min="16" max="16" width="7.50390625" style="46" customWidth="1"/>
    <col min="17" max="17" width="6.50390625" style="46" customWidth="1"/>
    <col min="18" max="18" width="8.50390625" style="46" customWidth="1"/>
    <col min="19" max="19" width="8.00390625" style="46" customWidth="1"/>
    <col min="20" max="20" width="8.50390625" style="46" customWidth="1"/>
    <col min="21" max="21" width="9.50390625" style="46" customWidth="1"/>
    <col min="22" max="27" width="8.875" style="46" bestFit="1" customWidth="1"/>
    <col min="28" max="28" width="8.875" style="45" bestFit="1" customWidth="1"/>
    <col min="29" max="29" width="5.50390625" style="45" customWidth="1"/>
    <col min="30" max="30" width="10.50390625" style="45" customWidth="1"/>
    <col min="31" max="31" width="5.875" style="45" customWidth="1"/>
    <col min="32" max="32" width="3.50390625" style="45" customWidth="1"/>
    <col min="33" max="36" width="8.875" style="45" bestFit="1" customWidth="1"/>
    <col min="37" max="37" width="9.50390625" style="45" bestFit="1" customWidth="1"/>
    <col min="38" max="38" width="20.25390625" style="45" customWidth="1"/>
    <col min="39" max="241" width="8.875" style="46" bestFit="1" customWidth="1"/>
    <col min="242" max="16384" width="9.00390625" style="45" customWidth="1"/>
  </cols>
  <sheetData>
    <row r="1" spans="1:38" s="111" customFormat="1" ht="33" customHeight="1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71"/>
      <c r="W1" s="171"/>
      <c r="X1" s="171"/>
      <c r="Y1" s="171"/>
      <c r="Z1" s="171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</row>
    <row r="2" spans="1:26" ht="19.5" customHeight="1">
      <c r="A2" s="116"/>
      <c r="B2" s="212" t="s">
        <v>1</v>
      </c>
      <c r="C2" s="118"/>
      <c r="D2" s="119"/>
      <c r="E2" s="119"/>
      <c r="F2" s="119"/>
      <c r="G2" s="119"/>
      <c r="H2" s="119"/>
      <c r="I2" s="119"/>
      <c r="J2" s="119"/>
      <c r="K2" s="116" t="s">
        <v>2</v>
      </c>
      <c r="L2" s="119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96"/>
      <c r="X2" s="96"/>
      <c r="Y2" s="96"/>
      <c r="Z2" s="96"/>
    </row>
    <row r="3" spans="1:38" s="112" customFormat="1" ht="27.75" customHeight="1">
      <c r="A3" s="120" t="s">
        <v>3</v>
      </c>
      <c r="B3" s="121" t="s">
        <v>4</v>
      </c>
      <c r="C3" s="122" t="s">
        <v>5</v>
      </c>
      <c r="D3" s="121" t="s">
        <v>6</v>
      </c>
      <c r="E3" s="121" t="s">
        <v>7</v>
      </c>
      <c r="F3" s="122" t="s">
        <v>8</v>
      </c>
      <c r="G3" s="123" t="s">
        <v>9</v>
      </c>
      <c r="H3" s="123" t="s">
        <v>10</v>
      </c>
      <c r="I3" s="123" t="s">
        <v>11</v>
      </c>
      <c r="J3" s="141" t="s">
        <v>12</v>
      </c>
      <c r="K3" s="142" t="s">
        <v>13</v>
      </c>
      <c r="L3" s="143"/>
      <c r="M3" s="144"/>
      <c r="N3" s="145" t="s">
        <v>14</v>
      </c>
      <c r="O3" s="146"/>
      <c r="P3" s="146"/>
      <c r="Q3" s="146"/>
      <c r="R3" s="172"/>
      <c r="S3" s="173" t="s">
        <v>15</v>
      </c>
      <c r="T3" s="174" t="s">
        <v>16</v>
      </c>
      <c r="U3" s="175" t="s">
        <v>17</v>
      </c>
      <c r="V3" s="176" t="s">
        <v>18</v>
      </c>
      <c r="W3" s="142" t="s">
        <v>19</v>
      </c>
      <c r="X3" s="143"/>
      <c r="Y3" s="143"/>
      <c r="Z3" s="189" t="s">
        <v>20</v>
      </c>
      <c r="AA3" s="214" t="s">
        <v>21</v>
      </c>
      <c r="AB3" s="190" t="s">
        <v>22</v>
      </c>
      <c r="AC3" s="190"/>
      <c r="AD3" s="190"/>
      <c r="AE3" s="190"/>
      <c r="AF3" s="190"/>
      <c r="AG3" s="190"/>
      <c r="AH3" s="190"/>
      <c r="AI3" s="190"/>
      <c r="AJ3" s="190"/>
      <c r="AK3" s="190"/>
      <c r="AL3" s="190"/>
    </row>
    <row r="4" spans="1:38" s="113" customFormat="1" ht="54.75" customHeight="1">
      <c r="A4" s="124"/>
      <c r="B4" s="125"/>
      <c r="C4" s="126"/>
      <c r="D4" s="125"/>
      <c r="E4" s="125"/>
      <c r="F4" s="126"/>
      <c r="G4" s="127"/>
      <c r="H4" s="127"/>
      <c r="I4" s="127"/>
      <c r="J4" s="147"/>
      <c r="K4" s="148" t="s">
        <v>23</v>
      </c>
      <c r="L4" s="149" t="s">
        <v>24</v>
      </c>
      <c r="M4" s="150" t="s">
        <v>25</v>
      </c>
      <c r="N4" s="151" t="s">
        <v>26</v>
      </c>
      <c r="O4" s="152" t="s">
        <v>27</v>
      </c>
      <c r="P4" s="152" t="s">
        <v>28</v>
      </c>
      <c r="Q4" s="177" t="s">
        <v>29</v>
      </c>
      <c r="R4" s="178" t="s">
        <v>30</v>
      </c>
      <c r="S4" s="179" t="s">
        <v>31</v>
      </c>
      <c r="T4" s="180" t="s">
        <v>31</v>
      </c>
      <c r="U4" s="175"/>
      <c r="V4" s="181"/>
      <c r="W4" s="152" t="s">
        <v>27</v>
      </c>
      <c r="X4" s="152" t="s">
        <v>28</v>
      </c>
      <c r="Y4" s="191" t="s">
        <v>29</v>
      </c>
      <c r="Z4" s="189"/>
      <c r="AA4" s="181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</row>
    <row r="5" spans="1:38" ht="70.5" customHeight="1">
      <c r="A5" s="124"/>
      <c r="B5" s="125"/>
      <c r="C5" s="126"/>
      <c r="D5" s="125"/>
      <c r="E5" s="125"/>
      <c r="F5" s="126"/>
      <c r="G5" s="128"/>
      <c r="H5" s="128"/>
      <c r="I5" s="128"/>
      <c r="J5" s="147"/>
      <c r="K5" s="153"/>
      <c r="L5" s="154"/>
      <c r="M5" s="155"/>
      <c r="N5" s="156"/>
      <c r="O5" s="157"/>
      <c r="P5" s="157"/>
      <c r="Q5" s="182"/>
      <c r="R5" s="183"/>
      <c r="S5" s="184"/>
      <c r="T5" s="180"/>
      <c r="U5" s="185"/>
      <c r="V5" s="181"/>
      <c r="W5" s="157"/>
      <c r="X5" s="157"/>
      <c r="Y5" s="192"/>
      <c r="Z5" s="189"/>
      <c r="AA5" s="181"/>
      <c r="AB5" s="215" t="s">
        <v>32</v>
      </c>
      <c r="AC5" s="193"/>
      <c r="AD5" s="193"/>
      <c r="AE5" s="194"/>
      <c r="AF5" s="194"/>
      <c r="AG5" s="203" t="s">
        <v>33</v>
      </c>
      <c r="AH5" s="203"/>
      <c r="AI5" s="203"/>
      <c r="AJ5" s="203"/>
      <c r="AK5" s="203"/>
      <c r="AL5" s="203"/>
    </row>
    <row r="6" spans="1:38" ht="27" customHeight="1">
      <c r="A6" s="129"/>
      <c r="B6" s="130" t="s">
        <v>34</v>
      </c>
      <c r="C6" s="130"/>
      <c r="D6" s="130"/>
      <c r="E6" s="130"/>
      <c r="F6" s="130"/>
      <c r="G6" s="130"/>
      <c r="H6" s="130"/>
      <c r="I6" s="158"/>
      <c r="J6" s="159"/>
      <c r="K6" s="160">
        <f aca="true" t="shared" si="0" ref="K6:Q6">SUM(K7:K74)</f>
        <v>0</v>
      </c>
      <c r="L6" s="160">
        <f t="shared" si="0"/>
        <v>0</v>
      </c>
      <c r="M6" s="161">
        <f>SUM(M7:M46)</f>
        <v>0</v>
      </c>
      <c r="N6" s="160">
        <f t="shared" si="0"/>
        <v>0</v>
      </c>
      <c r="O6" s="162">
        <f t="shared" si="0"/>
        <v>0</v>
      </c>
      <c r="P6" s="162">
        <f t="shared" si="0"/>
        <v>0</v>
      </c>
      <c r="Q6" s="160">
        <f t="shared" si="0"/>
        <v>0</v>
      </c>
      <c r="R6" s="161">
        <f aca="true" t="shared" si="1" ref="R6:R69">SUM(N6:Q6)</f>
        <v>0</v>
      </c>
      <c r="S6" s="160">
        <f aca="true" t="shared" si="2" ref="S6:Y6">SUM(S7:S74)</f>
        <v>0</v>
      </c>
      <c r="T6" s="160">
        <f t="shared" si="2"/>
        <v>0</v>
      </c>
      <c r="U6" s="186">
        <f aca="true" t="shared" si="3" ref="U6:U71">M6+S6-R6-T6</f>
        <v>0</v>
      </c>
      <c r="V6" s="181"/>
      <c r="W6" s="160">
        <f t="shared" si="2"/>
        <v>0</v>
      </c>
      <c r="X6" s="160">
        <f t="shared" si="2"/>
        <v>0</v>
      </c>
      <c r="Y6" s="160">
        <f t="shared" si="2"/>
        <v>0</v>
      </c>
      <c r="Z6" s="195">
        <f>M6+W6+X6+Y6</f>
        <v>0</v>
      </c>
      <c r="AA6" s="181"/>
      <c r="AB6" s="216" t="s">
        <v>35</v>
      </c>
      <c r="AC6" s="197" t="s">
        <v>36</v>
      </c>
      <c r="AD6" s="198" t="s">
        <v>37</v>
      </c>
      <c r="AE6" s="199"/>
      <c r="AF6" s="200"/>
      <c r="AG6" s="204" t="s">
        <v>3</v>
      </c>
      <c r="AH6" s="204" t="s">
        <v>38</v>
      </c>
      <c r="AI6" s="205" t="s">
        <v>37</v>
      </c>
      <c r="AJ6" s="206" t="s">
        <v>39</v>
      </c>
      <c r="AK6" s="206" t="s">
        <v>40</v>
      </c>
      <c r="AL6" s="207" t="s">
        <v>41</v>
      </c>
    </row>
    <row r="7" spans="1:38" ht="27" customHeight="1">
      <c r="A7" s="213">
        <v>1</v>
      </c>
      <c r="B7" s="132"/>
      <c r="C7" s="133"/>
      <c r="D7" s="134"/>
      <c r="E7" s="134"/>
      <c r="F7" s="134"/>
      <c r="G7" s="134"/>
      <c r="H7" s="135"/>
      <c r="I7" s="163"/>
      <c r="J7" s="164"/>
      <c r="K7" s="165"/>
      <c r="L7" s="166"/>
      <c r="M7" s="161">
        <f aca="true" t="shared" si="4" ref="M7:M70">SUM(K7:L7)</f>
        <v>0</v>
      </c>
      <c r="N7" s="167"/>
      <c r="O7" s="168"/>
      <c r="P7" s="169"/>
      <c r="Q7" s="165"/>
      <c r="R7" s="161">
        <f t="shared" si="1"/>
        <v>0</v>
      </c>
      <c r="S7" s="165"/>
      <c r="T7" s="187"/>
      <c r="U7" s="186">
        <f t="shared" si="3"/>
        <v>0</v>
      </c>
      <c r="V7" s="134"/>
      <c r="W7" s="134"/>
      <c r="X7" s="134"/>
      <c r="Y7" s="134"/>
      <c r="Z7" s="195">
        <f>M7+W7+X7+Y7</f>
        <v>0</v>
      </c>
      <c r="AA7" s="134"/>
      <c r="AB7" s="217"/>
      <c r="AC7" s="202">
        <f>V7</f>
        <v>0</v>
      </c>
      <c r="AD7" s="202">
        <f aca="true" t="shared" si="5" ref="AD7:AD46">ROUND(AC7/12,2)</f>
        <v>0</v>
      </c>
      <c r="AE7" s="200"/>
      <c r="AF7" s="200"/>
      <c r="AG7" s="208">
        <v>1</v>
      </c>
      <c r="AH7" s="208" t="s">
        <v>42</v>
      </c>
      <c r="AI7" s="202">
        <f aca="true" t="shared" si="6" ref="AI7:AI12">SUMIF($AB$7:$AB$100,$AH7,$AD$7:$AD$100)</f>
        <v>0</v>
      </c>
      <c r="AJ7" s="202">
        <f aca="true" t="shared" si="7" ref="AJ7:AJ12">IF(AI7=0,0,ROUND(SUMIF($AB$7:$AB$100,$AH7,$M$7:$M$100)/AI7,0))</f>
        <v>0</v>
      </c>
      <c r="AK7" s="209">
        <f aca="true" t="shared" si="8" ref="AK7:AK12">AI7*AJ7</f>
        <v>0</v>
      </c>
      <c r="AL7" s="201"/>
    </row>
    <row r="8" spans="1:38" ht="27" customHeight="1">
      <c r="A8" s="213">
        <v>2</v>
      </c>
      <c r="B8" s="136"/>
      <c r="C8" s="133"/>
      <c r="D8" s="134"/>
      <c r="E8" s="134"/>
      <c r="F8" s="134"/>
      <c r="G8" s="134"/>
      <c r="H8" s="135"/>
      <c r="I8" s="163"/>
      <c r="J8" s="164"/>
      <c r="K8" s="165"/>
      <c r="L8" s="134"/>
      <c r="M8" s="161">
        <f t="shared" si="4"/>
        <v>0</v>
      </c>
      <c r="N8" s="167"/>
      <c r="O8" s="168"/>
      <c r="P8" s="169"/>
      <c r="Q8" s="165"/>
      <c r="R8" s="161">
        <f t="shared" si="1"/>
        <v>0</v>
      </c>
      <c r="S8" s="165"/>
      <c r="T8" s="187"/>
      <c r="U8" s="186">
        <f t="shared" si="3"/>
        <v>0</v>
      </c>
      <c r="V8" s="134"/>
      <c r="W8" s="134"/>
      <c r="X8" s="134"/>
      <c r="Y8" s="134"/>
      <c r="Z8" s="195">
        <f aca="true" t="shared" si="9" ref="Z8:Z71">M8+W8+X8+Y8</f>
        <v>0</v>
      </c>
      <c r="AA8" s="134"/>
      <c r="AB8" s="217"/>
      <c r="AC8" s="202">
        <f aca="true" t="shared" si="10" ref="AC8:AC54">V8</f>
        <v>0</v>
      </c>
      <c r="AD8" s="202">
        <f t="shared" si="5"/>
        <v>0</v>
      </c>
      <c r="AE8" s="200"/>
      <c r="AF8" s="200"/>
      <c r="AG8" s="208">
        <v>2</v>
      </c>
      <c r="AH8" s="208" t="s">
        <v>43</v>
      </c>
      <c r="AI8" s="202">
        <f t="shared" si="6"/>
        <v>0</v>
      </c>
      <c r="AJ8" s="202">
        <f t="shared" si="7"/>
        <v>0</v>
      </c>
      <c r="AK8" s="209">
        <f t="shared" si="8"/>
        <v>0</v>
      </c>
      <c r="AL8" s="201"/>
    </row>
    <row r="9" spans="1:38" ht="27" customHeight="1">
      <c r="A9" s="213">
        <v>3</v>
      </c>
      <c r="B9" s="136"/>
      <c r="C9" s="133"/>
      <c r="D9" s="134"/>
      <c r="E9" s="134"/>
      <c r="F9" s="134"/>
      <c r="G9" s="134"/>
      <c r="H9" s="135"/>
      <c r="I9" s="163"/>
      <c r="J9" s="164"/>
      <c r="K9" s="165"/>
      <c r="L9" s="170"/>
      <c r="M9" s="161">
        <f t="shared" si="4"/>
        <v>0</v>
      </c>
      <c r="N9" s="167"/>
      <c r="O9" s="168"/>
      <c r="P9" s="169"/>
      <c r="Q9" s="165"/>
      <c r="R9" s="161">
        <f t="shared" si="1"/>
        <v>0</v>
      </c>
      <c r="S9" s="165"/>
      <c r="T9" s="187"/>
      <c r="U9" s="186">
        <f t="shared" si="3"/>
        <v>0</v>
      </c>
      <c r="V9" s="134"/>
      <c r="W9" s="134"/>
      <c r="X9" s="134"/>
      <c r="Y9" s="134"/>
      <c r="Z9" s="195">
        <f t="shared" si="9"/>
        <v>0</v>
      </c>
      <c r="AA9" s="134"/>
      <c r="AB9" s="217"/>
      <c r="AC9" s="202">
        <f t="shared" si="10"/>
        <v>0</v>
      </c>
      <c r="AD9" s="202">
        <f t="shared" si="5"/>
        <v>0</v>
      </c>
      <c r="AE9" s="200"/>
      <c r="AF9" s="200"/>
      <c r="AG9" s="208">
        <v>3</v>
      </c>
      <c r="AH9" s="208" t="s">
        <v>44</v>
      </c>
      <c r="AI9" s="202">
        <f t="shared" si="6"/>
        <v>0</v>
      </c>
      <c r="AJ9" s="202">
        <f t="shared" si="7"/>
        <v>0</v>
      </c>
      <c r="AK9" s="209">
        <f t="shared" si="8"/>
        <v>0</v>
      </c>
      <c r="AL9" s="201"/>
    </row>
    <row r="10" spans="1:38" ht="27" customHeight="1">
      <c r="A10" s="213">
        <v>4</v>
      </c>
      <c r="B10" s="136"/>
      <c r="C10" s="133"/>
      <c r="D10" s="134"/>
      <c r="E10" s="134"/>
      <c r="F10" s="134"/>
      <c r="G10" s="134"/>
      <c r="H10" s="135"/>
      <c r="I10" s="163"/>
      <c r="J10" s="164"/>
      <c r="K10" s="165"/>
      <c r="L10" s="134"/>
      <c r="M10" s="161">
        <f t="shared" si="4"/>
        <v>0</v>
      </c>
      <c r="N10" s="167"/>
      <c r="O10" s="168"/>
      <c r="P10" s="169"/>
      <c r="Q10" s="165"/>
      <c r="R10" s="161">
        <f t="shared" si="1"/>
        <v>0</v>
      </c>
      <c r="S10" s="165"/>
      <c r="T10" s="187"/>
      <c r="U10" s="186">
        <f t="shared" si="3"/>
        <v>0</v>
      </c>
      <c r="V10" s="134"/>
      <c r="W10" s="134"/>
      <c r="X10" s="134"/>
      <c r="Y10" s="134"/>
      <c r="Z10" s="195">
        <f t="shared" si="9"/>
        <v>0</v>
      </c>
      <c r="AA10" s="134"/>
      <c r="AB10" s="217"/>
      <c r="AC10" s="202">
        <f t="shared" si="10"/>
        <v>0</v>
      </c>
      <c r="AD10" s="202">
        <f t="shared" si="5"/>
        <v>0</v>
      </c>
      <c r="AE10" s="200"/>
      <c r="AF10" s="200"/>
      <c r="AG10" s="208">
        <v>4</v>
      </c>
      <c r="AH10" s="208" t="s">
        <v>45</v>
      </c>
      <c r="AI10" s="202">
        <f t="shared" si="6"/>
        <v>0</v>
      </c>
      <c r="AJ10" s="202">
        <f t="shared" si="7"/>
        <v>0</v>
      </c>
      <c r="AK10" s="209">
        <f t="shared" si="8"/>
        <v>0</v>
      </c>
      <c r="AL10" s="201"/>
    </row>
    <row r="11" spans="1:38" ht="27" customHeight="1">
      <c r="A11" s="213">
        <v>5</v>
      </c>
      <c r="B11" s="136"/>
      <c r="C11" s="133"/>
      <c r="D11" s="134"/>
      <c r="E11" s="134"/>
      <c r="F11" s="134"/>
      <c r="G11" s="134"/>
      <c r="H11" s="135"/>
      <c r="I11" s="163"/>
      <c r="J11" s="164"/>
      <c r="K11" s="165"/>
      <c r="L11" s="170"/>
      <c r="M11" s="161">
        <f t="shared" si="4"/>
        <v>0</v>
      </c>
      <c r="N11" s="167"/>
      <c r="O11" s="168"/>
      <c r="P11" s="169"/>
      <c r="Q11" s="165"/>
      <c r="R11" s="161">
        <f t="shared" si="1"/>
        <v>0</v>
      </c>
      <c r="S11" s="165"/>
      <c r="T11" s="187"/>
      <c r="U11" s="186">
        <f t="shared" si="3"/>
        <v>0</v>
      </c>
      <c r="V11" s="134"/>
      <c r="W11" s="134"/>
      <c r="X11" s="134"/>
      <c r="Y11" s="134"/>
      <c r="Z11" s="195">
        <f t="shared" si="9"/>
        <v>0</v>
      </c>
      <c r="AA11" s="134"/>
      <c r="AB11" s="217"/>
      <c r="AC11" s="202">
        <f t="shared" si="10"/>
        <v>0</v>
      </c>
      <c r="AD11" s="202">
        <f t="shared" si="5"/>
        <v>0</v>
      </c>
      <c r="AE11" s="200"/>
      <c r="AF11" s="200"/>
      <c r="AG11" s="208">
        <v>5</v>
      </c>
      <c r="AH11" s="208" t="s">
        <v>46</v>
      </c>
      <c r="AI11" s="202">
        <f t="shared" si="6"/>
        <v>0</v>
      </c>
      <c r="AJ11" s="202">
        <f t="shared" si="7"/>
        <v>0</v>
      </c>
      <c r="AK11" s="209">
        <f t="shared" si="8"/>
        <v>0</v>
      </c>
      <c r="AL11" s="201"/>
    </row>
    <row r="12" spans="1:38" ht="27" customHeight="1">
      <c r="A12" s="213">
        <v>6</v>
      </c>
      <c r="B12" s="136"/>
      <c r="C12" s="133"/>
      <c r="D12" s="134"/>
      <c r="E12" s="134"/>
      <c r="F12" s="134"/>
      <c r="G12" s="134"/>
      <c r="H12" s="135"/>
      <c r="I12" s="163"/>
      <c r="J12" s="164"/>
      <c r="K12" s="165"/>
      <c r="L12" s="134"/>
      <c r="M12" s="161">
        <f t="shared" si="4"/>
        <v>0</v>
      </c>
      <c r="N12" s="167"/>
      <c r="O12" s="168"/>
      <c r="P12" s="169"/>
      <c r="Q12" s="165"/>
      <c r="R12" s="161">
        <f t="shared" si="1"/>
        <v>0</v>
      </c>
      <c r="S12" s="165"/>
      <c r="T12" s="187"/>
      <c r="U12" s="186">
        <f t="shared" si="3"/>
        <v>0</v>
      </c>
      <c r="V12" s="134"/>
      <c r="W12" s="134"/>
      <c r="X12" s="134"/>
      <c r="Y12" s="134"/>
      <c r="Z12" s="195">
        <f t="shared" si="9"/>
        <v>0</v>
      </c>
      <c r="AA12" s="134"/>
      <c r="AB12" s="217"/>
      <c r="AC12" s="202">
        <f t="shared" si="10"/>
        <v>0</v>
      </c>
      <c r="AD12" s="202">
        <f t="shared" si="5"/>
        <v>0</v>
      </c>
      <c r="AE12" s="200"/>
      <c r="AF12" s="200"/>
      <c r="AG12" s="208">
        <v>6</v>
      </c>
      <c r="AH12" s="208" t="s">
        <v>47</v>
      </c>
      <c r="AI12" s="202">
        <f t="shared" si="6"/>
        <v>0</v>
      </c>
      <c r="AJ12" s="202">
        <f t="shared" si="7"/>
        <v>0</v>
      </c>
      <c r="AK12" s="209">
        <f t="shared" si="8"/>
        <v>0</v>
      </c>
      <c r="AL12" s="201"/>
    </row>
    <row r="13" spans="1:38" ht="27" customHeight="1">
      <c r="A13" s="213">
        <v>7</v>
      </c>
      <c r="B13" s="136"/>
      <c r="C13" s="133"/>
      <c r="D13" s="134"/>
      <c r="E13" s="134"/>
      <c r="F13" s="134"/>
      <c r="G13" s="134"/>
      <c r="H13" s="135"/>
      <c r="I13" s="163"/>
      <c r="J13" s="164"/>
      <c r="K13" s="165"/>
      <c r="L13" s="170"/>
      <c r="M13" s="161">
        <f t="shared" si="4"/>
        <v>0</v>
      </c>
      <c r="N13" s="167"/>
      <c r="O13" s="168"/>
      <c r="P13" s="169"/>
      <c r="Q13" s="165"/>
      <c r="R13" s="161">
        <f t="shared" si="1"/>
        <v>0</v>
      </c>
      <c r="S13" s="165"/>
      <c r="T13" s="187"/>
      <c r="U13" s="186">
        <f t="shared" si="3"/>
        <v>0</v>
      </c>
      <c r="V13" s="134"/>
      <c r="W13" s="134"/>
      <c r="X13" s="134"/>
      <c r="Y13" s="134"/>
      <c r="Z13" s="195">
        <f t="shared" si="9"/>
        <v>0</v>
      </c>
      <c r="AA13" s="134"/>
      <c r="AB13" s="217"/>
      <c r="AC13" s="202">
        <f t="shared" si="10"/>
        <v>0</v>
      </c>
      <c r="AD13" s="202">
        <f t="shared" si="5"/>
        <v>0</v>
      </c>
      <c r="AE13" s="200"/>
      <c r="AF13" s="200"/>
      <c r="AG13" s="202"/>
      <c r="AH13" s="208" t="s">
        <v>34</v>
      </c>
      <c r="AI13" s="202">
        <f>SUM(AI7:AI12)</f>
        <v>0</v>
      </c>
      <c r="AJ13" s="209" t="e">
        <f>(AJ7*AI7+AI8*AJ8+AJ9*AI9+AI10*AJ10+AJ11*AI11+AI12*AJ12)/AI13</f>
        <v>#DIV/0!</v>
      </c>
      <c r="AK13" s="209">
        <f>SUM(AK7:AK12)</f>
        <v>0</v>
      </c>
      <c r="AL13" s="201"/>
    </row>
    <row r="14" spans="1:32" ht="27" customHeight="1">
      <c r="A14" s="213">
        <v>8</v>
      </c>
      <c r="B14" s="136"/>
      <c r="C14" s="133"/>
      <c r="D14" s="134"/>
      <c r="E14" s="134"/>
      <c r="F14" s="134"/>
      <c r="G14" s="134"/>
      <c r="H14" s="135"/>
      <c r="I14" s="163"/>
      <c r="J14" s="164"/>
      <c r="K14" s="165"/>
      <c r="L14" s="134"/>
      <c r="M14" s="161">
        <f t="shared" si="4"/>
        <v>0</v>
      </c>
      <c r="N14" s="167"/>
      <c r="O14" s="168"/>
      <c r="P14" s="169"/>
      <c r="Q14" s="165"/>
      <c r="R14" s="161">
        <f t="shared" si="1"/>
        <v>0</v>
      </c>
      <c r="S14" s="165"/>
      <c r="T14" s="187"/>
      <c r="U14" s="186">
        <f t="shared" si="3"/>
        <v>0</v>
      </c>
      <c r="V14" s="134"/>
      <c r="W14" s="134"/>
      <c r="X14" s="134"/>
      <c r="Y14" s="134"/>
      <c r="Z14" s="195">
        <f t="shared" si="9"/>
        <v>0</v>
      </c>
      <c r="AA14" s="134"/>
      <c r="AB14" s="217"/>
      <c r="AC14" s="202">
        <f t="shared" si="10"/>
        <v>0</v>
      </c>
      <c r="AD14" s="202">
        <f t="shared" si="5"/>
        <v>0</v>
      </c>
      <c r="AE14" s="200"/>
      <c r="AF14" s="200"/>
    </row>
    <row r="15" spans="1:30" ht="27" customHeight="1">
      <c r="A15" s="213">
        <v>9</v>
      </c>
      <c r="B15" s="136"/>
      <c r="C15" s="133"/>
      <c r="D15" s="134"/>
      <c r="E15" s="134"/>
      <c r="F15" s="134"/>
      <c r="G15" s="134"/>
      <c r="H15" s="135"/>
      <c r="I15" s="163"/>
      <c r="J15" s="164"/>
      <c r="K15" s="165"/>
      <c r="L15" s="170"/>
      <c r="M15" s="161">
        <f t="shared" si="4"/>
        <v>0</v>
      </c>
      <c r="N15" s="167"/>
      <c r="O15" s="168"/>
      <c r="P15" s="169"/>
      <c r="Q15" s="165"/>
      <c r="R15" s="161">
        <f t="shared" si="1"/>
        <v>0</v>
      </c>
      <c r="S15" s="165"/>
      <c r="T15" s="187"/>
      <c r="U15" s="186">
        <f t="shared" si="3"/>
        <v>0</v>
      </c>
      <c r="V15" s="134"/>
      <c r="W15" s="134"/>
      <c r="X15" s="134"/>
      <c r="Y15" s="134"/>
      <c r="Z15" s="195">
        <f t="shared" si="9"/>
        <v>0</v>
      </c>
      <c r="AA15" s="134"/>
      <c r="AB15" s="217"/>
      <c r="AC15" s="202">
        <f t="shared" si="10"/>
        <v>0</v>
      </c>
      <c r="AD15" s="202">
        <f t="shared" si="5"/>
        <v>0</v>
      </c>
    </row>
    <row r="16" spans="1:30" ht="27" customHeight="1">
      <c r="A16" s="213">
        <v>10</v>
      </c>
      <c r="B16" s="136"/>
      <c r="C16" s="133"/>
      <c r="D16" s="134"/>
      <c r="E16" s="134"/>
      <c r="F16" s="134"/>
      <c r="G16" s="134"/>
      <c r="H16" s="135"/>
      <c r="I16" s="163"/>
      <c r="J16" s="164"/>
      <c r="K16" s="165"/>
      <c r="L16" s="134"/>
      <c r="M16" s="161">
        <f t="shared" si="4"/>
        <v>0</v>
      </c>
      <c r="N16" s="167"/>
      <c r="O16" s="168"/>
      <c r="P16" s="169"/>
      <c r="Q16" s="165"/>
      <c r="R16" s="161">
        <f t="shared" si="1"/>
        <v>0</v>
      </c>
      <c r="S16" s="165"/>
      <c r="T16" s="187"/>
      <c r="U16" s="186">
        <f t="shared" si="3"/>
        <v>0</v>
      </c>
      <c r="V16" s="134"/>
      <c r="W16" s="134"/>
      <c r="X16" s="134"/>
      <c r="Y16" s="134"/>
      <c r="Z16" s="195">
        <f t="shared" si="9"/>
        <v>0</v>
      </c>
      <c r="AA16" s="134"/>
      <c r="AB16" s="217"/>
      <c r="AC16" s="202">
        <f t="shared" si="10"/>
        <v>0</v>
      </c>
      <c r="AD16" s="202">
        <f t="shared" si="5"/>
        <v>0</v>
      </c>
    </row>
    <row r="17" spans="1:30" ht="27" customHeight="1">
      <c r="A17" s="213">
        <v>11</v>
      </c>
      <c r="B17" s="136"/>
      <c r="C17" s="133"/>
      <c r="D17" s="134"/>
      <c r="E17" s="134"/>
      <c r="F17" s="137"/>
      <c r="G17" s="134"/>
      <c r="H17" s="135"/>
      <c r="I17" s="163"/>
      <c r="J17" s="164"/>
      <c r="K17" s="165"/>
      <c r="L17" s="170"/>
      <c r="M17" s="161">
        <f t="shared" si="4"/>
        <v>0</v>
      </c>
      <c r="N17" s="167"/>
      <c r="O17" s="168"/>
      <c r="P17" s="169"/>
      <c r="Q17" s="165"/>
      <c r="R17" s="161">
        <f t="shared" si="1"/>
        <v>0</v>
      </c>
      <c r="S17" s="165"/>
      <c r="T17" s="187"/>
      <c r="U17" s="186">
        <f t="shared" si="3"/>
        <v>0</v>
      </c>
      <c r="V17" s="134"/>
      <c r="W17" s="134"/>
      <c r="X17" s="134"/>
      <c r="Y17" s="134"/>
      <c r="Z17" s="195">
        <f t="shared" si="9"/>
        <v>0</v>
      </c>
      <c r="AA17" s="134"/>
      <c r="AB17" s="217"/>
      <c r="AC17" s="202">
        <f t="shared" si="10"/>
        <v>0</v>
      </c>
      <c r="AD17" s="202">
        <f t="shared" si="5"/>
        <v>0</v>
      </c>
    </row>
    <row r="18" spans="1:30" ht="27" customHeight="1">
      <c r="A18" s="213">
        <v>12</v>
      </c>
      <c r="B18" s="136"/>
      <c r="C18" s="133"/>
      <c r="D18" s="134"/>
      <c r="E18" s="134"/>
      <c r="F18" s="134"/>
      <c r="G18" s="134"/>
      <c r="H18" s="135"/>
      <c r="I18" s="163"/>
      <c r="J18" s="164"/>
      <c r="K18" s="165"/>
      <c r="L18" s="134"/>
      <c r="M18" s="161">
        <f t="shared" si="4"/>
        <v>0</v>
      </c>
      <c r="N18" s="167"/>
      <c r="O18" s="168"/>
      <c r="P18" s="169"/>
      <c r="Q18" s="165"/>
      <c r="R18" s="161">
        <f t="shared" si="1"/>
        <v>0</v>
      </c>
      <c r="S18" s="165"/>
      <c r="T18" s="187"/>
      <c r="U18" s="186">
        <f t="shared" si="3"/>
        <v>0</v>
      </c>
      <c r="V18" s="134"/>
      <c r="W18" s="134"/>
      <c r="X18" s="134"/>
      <c r="Y18" s="134"/>
      <c r="Z18" s="195">
        <f t="shared" si="9"/>
        <v>0</v>
      </c>
      <c r="AA18" s="134"/>
      <c r="AB18" s="217"/>
      <c r="AC18" s="202">
        <f t="shared" si="10"/>
        <v>0</v>
      </c>
      <c r="AD18" s="202">
        <f t="shared" si="5"/>
        <v>0</v>
      </c>
    </row>
    <row r="19" spans="1:30" ht="27" customHeight="1">
      <c r="A19" s="213">
        <v>13</v>
      </c>
      <c r="B19" s="136"/>
      <c r="C19" s="133"/>
      <c r="D19" s="134"/>
      <c r="E19" s="134"/>
      <c r="F19" s="134"/>
      <c r="G19" s="134"/>
      <c r="H19" s="135"/>
      <c r="I19" s="163"/>
      <c r="J19" s="164"/>
      <c r="K19" s="165"/>
      <c r="L19" s="170"/>
      <c r="M19" s="161">
        <f t="shared" si="4"/>
        <v>0</v>
      </c>
      <c r="N19" s="167"/>
      <c r="O19" s="168"/>
      <c r="P19" s="169"/>
      <c r="Q19" s="165"/>
      <c r="R19" s="161">
        <f t="shared" si="1"/>
        <v>0</v>
      </c>
      <c r="S19" s="165"/>
      <c r="T19" s="187"/>
      <c r="U19" s="186">
        <f t="shared" si="3"/>
        <v>0</v>
      </c>
      <c r="V19" s="134"/>
      <c r="W19" s="134"/>
      <c r="X19" s="134"/>
      <c r="Y19" s="134"/>
      <c r="Z19" s="195">
        <f t="shared" si="9"/>
        <v>0</v>
      </c>
      <c r="AA19" s="134"/>
      <c r="AB19" s="217"/>
      <c r="AC19" s="202">
        <f t="shared" si="10"/>
        <v>0</v>
      </c>
      <c r="AD19" s="202">
        <f t="shared" si="5"/>
        <v>0</v>
      </c>
    </row>
    <row r="20" spans="1:30" ht="27" customHeight="1">
      <c r="A20" s="213">
        <v>14</v>
      </c>
      <c r="B20" s="136"/>
      <c r="C20" s="133"/>
      <c r="D20" s="134"/>
      <c r="E20" s="134"/>
      <c r="F20" s="134"/>
      <c r="G20" s="134"/>
      <c r="H20" s="135"/>
      <c r="I20" s="163"/>
      <c r="J20" s="164"/>
      <c r="K20" s="165"/>
      <c r="L20" s="134"/>
      <c r="M20" s="161">
        <f t="shared" si="4"/>
        <v>0</v>
      </c>
      <c r="N20" s="167"/>
      <c r="O20" s="168"/>
      <c r="P20" s="169"/>
      <c r="Q20" s="165"/>
      <c r="R20" s="161">
        <f t="shared" si="1"/>
        <v>0</v>
      </c>
      <c r="S20" s="165"/>
      <c r="T20" s="187"/>
      <c r="U20" s="186">
        <f t="shared" si="3"/>
        <v>0</v>
      </c>
      <c r="V20" s="134"/>
      <c r="W20" s="134"/>
      <c r="X20" s="134"/>
      <c r="Y20" s="134"/>
      <c r="Z20" s="195">
        <f t="shared" si="9"/>
        <v>0</v>
      </c>
      <c r="AA20" s="134"/>
      <c r="AB20" s="217"/>
      <c r="AC20" s="202">
        <f t="shared" si="10"/>
        <v>0</v>
      </c>
      <c r="AD20" s="202">
        <f t="shared" si="5"/>
        <v>0</v>
      </c>
    </row>
    <row r="21" spans="1:30" ht="27" customHeight="1">
      <c r="A21" s="213">
        <v>15</v>
      </c>
      <c r="B21" s="136"/>
      <c r="C21" s="133"/>
      <c r="D21" s="134"/>
      <c r="E21" s="134"/>
      <c r="F21" s="134"/>
      <c r="G21" s="134"/>
      <c r="H21" s="135"/>
      <c r="I21" s="163"/>
      <c r="J21" s="164"/>
      <c r="K21" s="165"/>
      <c r="L21" s="170"/>
      <c r="M21" s="161">
        <f t="shared" si="4"/>
        <v>0</v>
      </c>
      <c r="N21" s="167"/>
      <c r="O21" s="168"/>
      <c r="P21" s="169"/>
      <c r="Q21" s="165"/>
      <c r="R21" s="161">
        <f t="shared" si="1"/>
        <v>0</v>
      </c>
      <c r="S21" s="165"/>
      <c r="T21" s="187"/>
      <c r="U21" s="186">
        <f t="shared" si="3"/>
        <v>0</v>
      </c>
      <c r="V21" s="134"/>
      <c r="W21" s="134"/>
      <c r="X21" s="134"/>
      <c r="Y21" s="134"/>
      <c r="Z21" s="195">
        <f t="shared" si="9"/>
        <v>0</v>
      </c>
      <c r="AA21" s="134"/>
      <c r="AB21" s="217"/>
      <c r="AC21" s="202">
        <f t="shared" si="10"/>
        <v>0</v>
      </c>
      <c r="AD21" s="202">
        <f t="shared" si="5"/>
        <v>0</v>
      </c>
    </row>
    <row r="22" spans="1:30" ht="27" customHeight="1">
      <c r="A22" s="213">
        <v>16</v>
      </c>
      <c r="B22" s="136"/>
      <c r="C22" s="133"/>
      <c r="D22" s="134"/>
      <c r="E22" s="134"/>
      <c r="F22" s="134"/>
      <c r="G22" s="134"/>
      <c r="H22" s="135"/>
      <c r="I22" s="163"/>
      <c r="J22" s="164"/>
      <c r="K22" s="165"/>
      <c r="L22" s="134"/>
      <c r="M22" s="161">
        <f t="shared" si="4"/>
        <v>0</v>
      </c>
      <c r="N22" s="167"/>
      <c r="O22" s="168"/>
      <c r="P22" s="169"/>
      <c r="Q22" s="165"/>
      <c r="R22" s="161">
        <f t="shared" si="1"/>
        <v>0</v>
      </c>
      <c r="S22" s="165"/>
      <c r="T22" s="187"/>
      <c r="U22" s="186">
        <f t="shared" si="3"/>
        <v>0</v>
      </c>
      <c r="V22" s="134"/>
      <c r="W22" s="134"/>
      <c r="X22" s="134"/>
      <c r="Y22" s="134"/>
      <c r="Z22" s="195">
        <f t="shared" si="9"/>
        <v>0</v>
      </c>
      <c r="AA22" s="134"/>
      <c r="AB22" s="217"/>
      <c r="AC22" s="202">
        <f t="shared" si="10"/>
        <v>0</v>
      </c>
      <c r="AD22" s="202">
        <f t="shared" si="5"/>
        <v>0</v>
      </c>
    </row>
    <row r="23" spans="1:30" ht="27" customHeight="1">
      <c r="A23" s="213">
        <v>17</v>
      </c>
      <c r="B23" s="136"/>
      <c r="C23" s="133"/>
      <c r="D23" s="134"/>
      <c r="E23" s="134"/>
      <c r="F23" s="134"/>
      <c r="G23" s="134"/>
      <c r="H23" s="135"/>
      <c r="I23" s="163"/>
      <c r="J23" s="164"/>
      <c r="K23" s="165"/>
      <c r="L23" s="170"/>
      <c r="M23" s="161">
        <f t="shared" si="4"/>
        <v>0</v>
      </c>
      <c r="N23" s="167"/>
      <c r="O23" s="168"/>
      <c r="P23" s="169"/>
      <c r="Q23" s="165"/>
      <c r="R23" s="161">
        <f t="shared" si="1"/>
        <v>0</v>
      </c>
      <c r="S23" s="165"/>
      <c r="T23" s="187"/>
      <c r="U23" s="186">
        <f t="shared" si="3"/>
        <v>0</v>
      </c>
      <c r="V23" s="134"/>
      <c r="W23" s="134"/>
      <c r="X23" s="134"/>
      <c r="Y23" s="134"/>
      <c r="Z23" s="195">
        <f t="shared" si="9"/>
        <v>0</v>
      </c>
      <c r="AA23" s="134"/>
      <c r="AB23" s="217"/>
      <c r="AC23" s="202">
        <f t="shared" si="10"/>
        <v>0</v>
      </c>
      <c r="AD23" s="202">
        <f t="shared" si="5"/>
        <v>0</v>
      </c>
    </row>
    <row r="24" spans="1:30" ht="27" customHeight="1">
      <c r="A24" s="213">
        <v>18</v>
      </c>
      <c r="B24" s="136"/>
      <c r="C24" s="133"/>
      <c r="D24" s="134"/>
      <c r="E24" s="134"/>
      <c r="F24" s="134"/>
      <c r="G24" s="134"/>
      <c r="H24" s="135"/>
      <c r="I24" s="163"/>
      <c r="J24" s="164"/>
      <c r="K24" s="165"/>
      <c r="L24" s="134"/>
      <c r="M24" s="161">
        <f t="shared" si="4"/>
        <v>0</v>
      </c>
      <c r="N24" s="167"/>
      <c r="O24" s="168"/>
      <c r="P24" s="169"/>
      <c r="Q24" s="165"/>
      <c r="R24" s="161">
        <f t="shared" si="1"/>
        <v>0</v>
      </c>
      <c r="S24" s="165"/>
      <c r="T24" s="187"/>
      <c r="U24" s="186">
        <f t="shared" si="3"/>
        <v>0</v>
      </c>
      <c r="V24" s="134"/>
      <c r="W24" s="134"/>
      <c r="X24" s="134"/>
      <c r="Y24" s="134"/>
      <c r="Z24" s="195">
        <f t="shared" si="9"/>
        <v>0</v>
      </c>
      <c r="AA24" s="134"/>
      <c r="AB24" s="217"/>
      <c r="AC24" s="202">
        <f t="shared" si="10"/>
        <v>0</v>
      </c>
      <c r="AD24" s="202">
        <f t="shared" si="5"/>
        <v>0</v>
      </c>
    </row>
    <row r="25" spans="1:30" ht="27" customHeight="1">
      <c r="A25" s="213">
        <v>19</v>
      </c>
      <c r="B25" s="136"/>
      <c r="C25" s="133"/>
      <c r="D25" s="134"/>
      <c r="E25" s="134"/>
      <c r="F25" s="134"/>
      <c r="G25" s="134"/>
      <c r="H25" s="135"/>
      <c r="I25" s="163"/>
      <c r="J25" s="164"/>
      <c r="K25" s="165"/>
      <c r="L25" s="170"/>
      <c r="M25" s="161">
        <f t="shared" si="4"/>
        <v>0</v>
      </c>
      <c r="N25" s="167"/>
      <c r="O25" s="168"/>
      <c r="P25" s="169"/>
      <c r="Q25" s="165"/>
      <c r="R25" s="161">
        <f t="shared" si="1"/>
        <v>0</v>
      </c>
      <c r="S25" s="165"/>
      <c r="T25" s="187"/>
      <c r="U25" s="186">
        <f t="shared" si="3"/>
        <v>0</v>
      </c>
      <c r="V25" s="134"/>
      <c r="W25" s="134"/>
      <c r="X25" s="134"/>
      <c r="Y25" s="134"/>
      <c r="Z25" s="195">
        <f t="shared" si="9"/>
        <v>0</v>
      </c>
      <c r="AA25" s="134"/>
      <c r="AB25" s="217"/>
      <c r="AC25" s="202">
        <f t="shared" si="10"/>
        <v>0</v>
      </c>
      <c r="AD25" s="202">
        <f t="shared" si="5"/>
        <v>0</v>
      </c>
    </row>
    <row r="26" spans="1:30" ht="27" customHeight="1">
      <c r="A26" s="213">
        <v>20</v>
      </c>
      <c r="B26" s="136"/>
      <c r="C26" s="133"/>
      <c r="D26" s="134"/>
      <c r="E26" s="134"/>
      <c r="F26" s="134"/>
      <c r="G26" s="134"/>
      <c r="H26" s="135"/>
      <c r="I26" s="163"/>
      <c r="J26" s="164"/>
      <c r="K26" s="165"/>
      <c r="L26" s="134"/>
      <c r="M26" s="161">
        <f t="shared" si="4"/>
        <v>0</v>
      </c>
      <c r="N26" s="167"/>
      <c r="O26" s="168"/>
      <c r="P26" s="169"/>
      <c r="Q26" s="165"/>
      <c r="R26" s="161">
        <f t="shared" si="1"/>
        <v>0</v>
      </c>
      <c r="S26" s="165"/>
      <c r="T26" s="187"/>
      <c r="U26" s="186">
        <f t="shared" si="3"/>
        <v>0</v>
      </c>
      <c r="V26" s="134"/>
      <c r="W26" s="134"/>
      <c r="X26" s="134"/>
      <c r="Y26" s="134"/>
      <c r="Z26" s="195">
        <f t="shared" si="9"/>
        <v>0</v>
      </c>
      <c r="AA26" s="134"/>
      <c r="AB26" s="217"/>
      <c r="AC26" s="202">
        <f t="shared" si="10"/>
        <v>0</v>
      </c>
      <c r="AD26" s="202">
        <f t="shared" si="5"/>
        <v>0</v>
      </c>
    </row>
    <row r="27" spans="1:30" ht="27" customHeight="1">
      <c r="A27" s="213">
        <v>21</v>
      </c>
      <c r="B27" s="136"/>
      <c r="C27" s="133"/>
      <c r="D27" s="134"/>
      <c r="E27" s="134"/>
      <c r="F27" s="134"/>
      <c r="G27" s="134"/>
      <c r="H27" s="135"/>
      <c r="I27" s="163"/>
      <c r="J27" s="164"/>
      <c r="K27" s="165"/>
      <c r="L27" s="170"/>
      <c r="M27" s="161">
        <f t="shared" si="4"/>
        <v>0</v>
      </c>
      <c r="N27" s="167"/>
      <c r="O27" s="168"/>
      <c r="P27" s="169"/>
      <c r="Q27" s="165"/>
      <c r="R27" s="161">
        <f t="shared" si="1"/>
        <v>0</v>
      </c>
      <c r="S27" s="165"/>
      <c r="T27" s="187"/>
      <c r="U27" s="186">
        <f t="shared" si="3"/>
        <v>0</v>
      </c>
      <c r="V27" s="134"/>
      <c r="W27" s="134"/>
      <c r="X27" s="134"/>
      <c r="Y27" s="134"/>
      <c r="Z27" s="195">
        <f t="shared" si="9"/>
        <v>0</v>
      </c>
      <c r="AA27" s="134"/>
      <c r="AB27" s="217"/>
      <c r="AC27" s="202">
        <f t="shared" si="10"/>
        <v>0</v>
      </c>
      <c r="AD27" s="202">
        <f t="shared" si="5"/>
        <v>0</v>
      </c>
    </row>
    <row r="28" spans="1:30" ht="27" customHeight="1">
      <c r="A28" s="213">
        <v>22</v>
      </c>
      <c r="B28" s="138"/>
      <c r="C28" s="133"/>
      <c r="D28" s="134"/>
      <c r="E28" s="134"/>
      <c r="F28" s="134"/>
      <c r="G28" s="134"/>
      <c r="H28" s="135"/>
      <c r="I28" s="163"/>
      <c r="J28" s="164"/>
      <c r="K28" s="165"/>
      <c r="L28" s="134"/>
      <c r="M28" s="161">
        <f t="shared" si="4"/>
        <v>0</v>
      </c>
      <c r="N28" s="167"/>
      <c r="O28" s="168"/>
      <c r="P28" s="169"/>
      <c r="Q28" s="165"/>
      <c r="R28" s="161">
        <f t="shared" si="1"/>
        <v>0</v>
      </c>
      <c r="S28" s="165"/>
      <c r="T28" s="187"/>
      <c r="U28" s="186">
        <f t="shared" si="3"/>
        <v>0</v>
      </c>
      <c r="V28" s="134"/>
      <c r="W28" s="134"/>
      <c r="X28" s="134"/>
      <c r="Y28" s="134"/>
      <c r="Z28" s="195">
        <f t="shared" si="9"/>
        <v>0</v>
      </c>
      <c r="AA28" s="134"/>
      <c r="AB28" s="217"/>
      <c r="AC28" s="202">
        <f t="shared" si="10"/>
        <v>0</v>
      </c>
      <c r="AD28" s="202">
        <f t="shared" si="5"/>
        <v>0</v>
      </c>
    </row>
    <row r="29" spans="1:30" ht="27" customHeight="1">
      <c r="A29" s="213">
        <v>23</v>
      </c>
      <c r="B29" s="136"/>
      <c r="C29" s="133"/>
      <c r="D29" s="134"/>
      <c r="E29" s="134"/>
      <c r="F29" s="134"/>
      <c r="G29" s="134"/>
      <c r="H29" s="135"/>
      <c r="I29" s="163"/>
      <c r="J29" s="164"/>
      <c r="K29" s="165"/>
      <c r="L29" s="134"/>
      <c r="M29" s="161">
        <f t="shared" si="4"/>
        <v>0</v>
      </c>
      <c r="N29" s="167"/>
      <c r="O29" s="168"/>
      <c r="P29" s="169"/>
      <c r="Q29" s="165"/>
      <c r="R29" s="161">
        <f t="shared" si="1"/>
        <v>0</v>
      </c>
      <c r="S29" s="165"/>
      <c r="T29" s="187"/>
      <c r="U29" s="186">
        <f t="shared" si="3"/>
        <v>0</v>
      </c>
      <c r="V29" s="134"/>
      <c r="W29" s="134"/>
      <c r="X29" s="134"/>
      <c r="Y29" s="134"/>
      <c r="Z29" s="195">
        <f t="shared" si="9"/>
        <v>0</v>
      </c>
      <c r="AA29" s="134"/>
      <c r="AB29" s="217"/>
      <c r="AC29" s="202">
        <f t="shared" si="10"/>
        <v>0</v>
      </c>
      <c r="AD29" s="202">
        <f t="shared" si="5"/>
        <v>0</v>
      </c>
    </row>
    <row r="30" spans="1:30" ht="27" customHeight="1">
      <c r="A30" s="213">
        <v>24</v>
      </c>
      <c r="B30" s="136"/>
      <c r="C30" s="133"/>
      <c r="D30" s="134"/>
      <c r="E30" s="134"/>
      <c r="F30" s="134"/>
      <c r="G30" s="134"/>
      <c r="H30" s="135"/>
      <c r="I30" s="163"/>
      <c r="J30" s="164"/>
      <c r="K30" s="165"/>
      <c r="L30" s="170"/>
      <c r="M30" s="161">
        <f t="shared" si="4"/>
        <v>0</v>
      </c>
      <c r="N30" s="167"/>
      <c r="O30" s="168"/>
      <c r="P30" s="169"/>
      <c r="Q30" s="165"/>
      <c r="R30" s="161">
        <f t="shared" si="1"/>
        <v>0</v>
      </c>
      <c r="S30" s="165"/>
      <c r="T30" s="187"/>
      <c r="U30" s="186">
        <f t="shared" si="3"/>
        <v>0</v>
      </c>
      <c r="V30" s="134"/>
      <c r="W30" s="134"/>
      <c r="X30" s="134"/>
      <c r="Y30" s="134"/>
      <c r="Z30" s="195">
        <f t="shared" si="9"/>
        <v>0</v>
      </c>
      <c r="AA30" s="134"/>
      <c r="AB30" s="217"/>
      <c r="AC30" s="202">
        <f t="shared" si="10"/>
        <v>0</v>
      </c>
      <c r="AD30" s="202">
        <f t="shared" si="5"/>
        <v>0</v>
      </c>
    </row>
    <row r="31" spans="1:30" ht="27" customHeight="1">
      <c r="A31" s="213">
        <v>25</v>
      </c>
      <c r="B31" s="136"/>
      <c r="C31" s="133"/>
      <c r="D31" s="134"/>
      <c r="E31" s="134"/>
      <c r="F31" s="134"/>
      <c r="G31" s="134"/>
      <c r="H31" s="135"/>
      <c r="I31" s="163"/>
      <c r="J31" s="164"/>
      <c r="K31" s="165"/>
      <c r="L31" s="134"/>
      <c r="M31" s="161">
        <f t="shared" si="4"/>
        <v>0</v>
      </c>
      <c r="N31" s="167"/>
      <c r="O31" s="168"/>
      <c r="P31" s="169"/>
      <c r="Q31" s="165"/>
      <c r="R31" s="161">
        <f t="shared" si="1"/>
        <v>0</v>
      </c>
      <c r="S31" s="165"/>
      <c r="T31" s="187"/>
      <c r="U31" s="186">
        <f t="shared" si="3"/>
        <v>0</v>
      </c>
      <c r="V31" s="134"/>
      <c r="W31" s="134"/>
      <c r="X31" s="134"/>
      <c r="Y31" s="134"/>
      <c r="Z31" s="195">
        <f t="shared" si="9"/>
        <v>0</v>
      </c>
      <c r="AA31" s="134"/>
      <c r="AB31" s="217"/>
      <c r="AC31" s="202">
        <f t="shared" si="10"/>
        <v>0</v>
      </c>
      <c r="AD31" s="202">
        <f t="shared" si="5"/>
        <v>0</v>
      </c>
    </row>
    <row r="32" spans="1:30" ht="27" customHeight="1">
      <c r="A32" s="213">
        <v>26</v>
      </c>
      <c r="B32" s="136"/>
      <c r="C32" s="133"/>
      <c r="D32" s="134"/>
      <c r="E32" s="134"/>
      <c r="F32" s="134"/>
      <c r="G32" s="134"/>
      <c r="H32" s="135"/>
      <c r="I32" s="163"/>
      <c r="J32" s="164"/>
      <c r="K32" s="165"/>
      <c r="L32" s="170"/>
      <c r="M32" s="161">
        <f t="shared" si="4"/>
        <v>0</v>
      </c>
      <c r="N32" s="167"/>
      <c r="O32" s="168"/>
      <c r="P32" s="169"/>
      <c r="Q32" s="165"/>
      <c r="R32" s="161">
        <f t="shared" si="1"/>
        <v>0</v>
      </c>
      <c r="S32" s="165"/>
      <c r="T32" s="187"/>
      <c r="U32" s="186">
        <f t="shared" si="3"/>
        <v>0</v>
      </c>
      <c r="V32" s="134"/>
      <c r="W32" s="134"/>
      <c r="X32" s="134"/>
      <c r="Y32" s="134"/>
      <c r="Z32" s="195">
        <f t="shared" si="9"/>
        <v>0</v>
      </c>
      <c r="AA32" s="134"/>
      <c r="AB32" s="217"/>
      <c r="AC32" s="202">
        <f t="shared" si="10"/>
        <v>0</v>
      </c>
      <c r="AD32" s="202">
        <f t="shared" si="5"/>
        <v>0</v>
      </c>
    </row>
    <row r="33" spans="1:30" ht="27" customHeight="1">
      <c r="A33" s="213">
        <v>27</v>
      </c>
      <c r="B33" s="136"/>
      <c r="C33" s="133"/>
      <c r="D33" s="134"/>
      <c r="E33" s="134"/>
      <c r="F33" s="134"/>
      <c r="G33" s="134"/>
      <c r="H33" s="135"/>
      <c r="I33" s="163"/>
      <c r="J33" s="164"/>
      <c r="K33" s="165"/>
      <c r="L33" s="134"/>
      <c r="M33" s="161">
        <f t="shared" si="4"/>
        <v>0</v>
      </c>
      <c r="N33" s="167"/>
      <c r="O33" s="168"/>
      <c r="P33" s="169"/>
      <c r="Q33" s="165"/>
      <c r="R33" s="161">
        <f t="shared" si="1"/>
        <v>0</v>
      </c>
      <c r="S33" s="165"/>
      <c r="T33" s="187"/>
      <c r="U33" s="186">
        <f t="shared" si="3"/>
        <v>0</v>
      </c>
      <c r="V33" s="134"/>
      <c r="W33" s="134"/>
      <c r="X33" s="134"/>
      <c r="Y33" s="134"/>
      <c r="Z33" s="195">
        <f t="shared" si="9"/>
        <v>0</v>
      </c>
      <c r="AA33" s="134"/>
      <c r="AB33" s="217"/>
      <c r="AC33" s="202">
        <f t="shared" si="10"/>
        <v>0</v>
      </c>
      <c r="AD33" s="202">
        <f t="shared" si="5"/>
        <v>0</v>
      </c>
    </row>
    <row r="34" spans="1:30" ht="27" customHeight="1">
      <c r="A34" s="213">
        <v>28</v>
      </c>
      <c r="B34" s="136"/>
      <c r="C34" s="133"/>
      <c r="D34" s="134"/>
      <c r="E34" s="134"/>
      <c r="F34" s="134"/>
      <c r="G34" s="134"/>
      <c r="H34" s="135"/>
      <c r="I34" s="163"/>
      <c r="J34" s="164"/>
      <c r="K34" s="165"/>
      <c r="L34" s="170"/>
      <c r="M34" s="161">
        <f t="shared" si="4"/>
        <v>0</v>
      </c>
      <c r="N34" s="167"/>
      <c r="O34" s="168"/>
      <c r="P34" s="169"/>
      <c r="Q34" s="165"/>
      <c r="R34" s="161">
        <f t="shared" si="1"/>
        <v>0</v>
      </c>
      <c r="S34" s="165"/>
      <c r="T34" s="187"/>
      <c r="U34" s="186">
        <f t="shared" si="3"/>
        <v>0</v>
      </c>
      <c r="V34" s="134"/>
      <c r="W34" s="134"/>
      <c r="X34" s="134"/>
      <c r="Y34" s="134"/>
      <c r="Z34" s="195">
        <f t="shared" si="9"/>
        <v>0</v>
      </c>
      <c r="AA34" s="134"/>
      <c r="AB34" s="217"/>
      <c r="AC34" s="202">
        <f t="shared" si="10"/>
        <v>0</v>
      </c>
      <c r="AD34" s="202">
        <f t="shared" si="5"/>
        <v>0</v>
      </c>
    </row>
    <row r="35" spans="1:30" ht="27" customHeight="1">
      <c r="A35" s="213">
        <v>29</v>
      </c>
      <c r="B35" s="136"/>
      <c r="C35" s="133"/>
      <c r="D35" s="134"/>
      <c r="E35" s="134"/>
      <c r="F35" s="134"/>
      <c r="G35" s="134"/>
      <c r="H35" s="135"/>
      <c r="I35" s="163"/>
      <c r="J35" s="164"/>
      <c r="K35" s="165"/>
      <c r="L35" s="134"/>
      <c r="M35" s="161">
        <f t="shared" si="4"/>
        <v>0</v>
      </c>
      <c r="N35" s="167"/>
      <c r="O35" s="168"/>
      <c r="P35" s="169"/>
      <c r="Q35" s="165"/>
      <c r="R35" s="161">
        <f t="shared" si="1"/>
        <v>0</v>
      </c>
      <c r="S35" s="165"/>
      <c r="T35" s="187"/>
      <c r="U35" s="186">
        <f t="shared" si="3"/>
        <v>0</v>
      </c>
      <c r="V35" s="134"/>
      <c r="W35" s="134"/>
      <c r="X35" s="134"/>
      <c r="Y35" s="134"/>
      <c r="Z35" s="195">
        <f t="shared" si="9"/>
        <v>0</v>
      </c>
      <c r="AA35" s="134"/>
      <c r="AB35" s="217"/>
      <c r="AC35" s="202">
        <f t="shared" si="10"/>
        <v>0</v>
      </c>
      <c r="AD35" s="202">
        <f t="shared" si="5"/>
        <v>0</v>
      </c>
    </row>
    <row r="36" spans="1:30" ht="27" customHeight="1">
      <c r="A36" s="213">
        <v>30</v>
      </c>
      <c r="B36" s="136"/>
      <c r="C36" s="133"/>
      <c r="D36" s="134"/>
      <c r="E36" s="134"/>
      <c r="F36" s="134"/>
      <c r="G36" s="134"/>
      <c r="H36" s="135"/>
      <c r="I36" s="163"/>
      <c r="J36" s="164"/>
      <c r="K36" s="165"/>
      <c r="L36" s="170"/>
      <c r="M36" s="161">
        <f t="shared" si="4"/>
        <v>0</v>
      </c>
      <c r="N36" s="167"/>
      <c r="O36" s="168"/>
      <c r="P36" s="169"/>
      <c r="Q36" s="165"/>
      <c r="R36" s="161">
        <f t="shared" si="1"/>
        <v>0</v>
      </c>
      <c r="S36" s="165"/>
      <c r="T36" s="187"/>
      <c r="U36" s="186">
        <f t="shared" si="3"/>
        <v>0</v>
      </c>
      <c r="V36" s="134"/>
      <c r="W36" s="134"/>
      <c r="X36" s="134"/>
      <c r="Y36" s="134"/>
      <c r="Z36" s="195">
        <f t="shared" si="9"/>
        <v>0</v>
      </c>
      <c r="AA36" s="134"/>
      <c r="AB36" s="217"/>
      <c r="AC36" s="202">
        <f t="shared" si="10"/>
        <v>0</v>
      </c>
      <c r="AD36" s="202">
        <f t="shared" si="5"/>
        <v>0</v>
      </c>
    </row>
    <row r="37" spans="1:30" ht="27" customHeight="1">
      <c r="A37" s="213">
        <v>31</v>
      </c>
      <c r="B37" s="136"/>
      <c r="C37" s="133"/>
      <c r="D37" s="134"/>
      <c r="E37" s="134"/>
      <c r="F37" s="134"/>
      <c r="G37" s="134"/>
      <c r="H37" s="135"/>
      <c r="I37" s="163"/>
      <c r="J37" s="164"/>
      <c r="K37" s="165"/>
      <c r="L37" s="134"/>
      <c r="M37" s="161">
        <f t="shared" si="4"/>
        <v>0</v>
      </c>
      <c r="N37" s="167"/>
      <c r="O37" s="168"/>
      <c r="P37" s="169"/>
      <c r="Q37" s="165"/>
      <c r="R37" s="161">
        <f t="shared" si="1"/>
        <v>0</v>
      </c>
      <c r="S37" s="165"/>
      <c r="T37" s="187"/>
      <c r="U37" s="186">
        <f t="shared" si="3"/>
        <v>0</v>
      </c>
      <c r="V37" s="134"/>
      <c r="W37" s="134"/>
      <c r="X37" s="134"/>
      <c r="Y37" s="134"/>
      <c r="Z37" s="195">
        <f t="shared" si="9"/>
        <v>0</v>
      </c>
      <c r="AA37" s="134"/>
      <c r="AB37" s="217"/>
      <c r="AC37" s="202">
        <f t="shared" si="10"/>
        <v>0</v>
      </c>
      <c r="AD37" s="202">
        <f t="shared" si="5"/>
        <v>0</v>
      </c>
    </row>
    <row r="38" spans="1:30" ht="27" customHeight="1">
      <c r="A38" s="213">
        <v>32</v>
      </c>
      <c r="B38" s="136"/>
      <c r="C38" s="133"/>
      <c r="D38" s="134"/>
      <c r="E38" s="134"/>
      <c r="F38" s="134"/>
      <c r="G38" s="134"/>
      <c r="H38" s="135"/>
      <c r="I38" s="163"/>
      <c r="J38" s="164"/>
      <c r="K38" s="165"/>
      <c r="L38" s="170"/>
      <c r="M38" s="161">
        <f t="shared" si="4"/>
        <v>0</v>
      </c>
      <c r="N38" s="167"/>
      <c r="O38" s="168"/>
      <c r="P38" s="169"/>
      <c r="Q38" s="165"/>
      <c r="R38" s="161">
        <f t="shared" si="1"/>
        <v>0</v>
      </c>
      <c r="S38" s="165"/>
      <c r="T38" s="187"/>
      <c r="U38" s="186">
        <f t="shared" si="3"/>
        <v>0</v>
      </c>
      <c r="V38" s="134"/>
      <c r="W38" s="134"/>
      <c r="X38" s="134"/>
      <c r="Y38" s="134"/>
      <c r="Z38" s="195">
        <f t="shared" si="9"/>
        <v>0</v>
      </c>
      <c r="AA38" s="134"/>
      <c r="AB38" s="217"/>
      <c r="AC38" s="202">
        <f t="shared" si="10"/>
        <v>0</v>
      </c>
      <c r="AD38" s="202">
        <f t="shared" si="5"/>
        <v>0</v>
      </c>
    </row>
    <row r="39" spans="1:30" ht="27" customHeight="1">
      <c r="A39" s="213">
        <v>33</v>
      </c>
      <c r="B39" s="136"/>
      <c r="C39" s="133"/>
      <c r="D39" s="134"/>
      <c r="E39" s="134"/>
      <c r="F39" s="134"/>
      <c r="G39" s="134"/>
      <c r="H39" s="135"/>
      <c r="I39" s="163"/>
      <c r="J39" s="164"/>
      <c r="K39" s="165"/>
      <c r="L39" s="134"/>
      <c r="M39" s="161">
        <f t="shared" si="4"/>
        <v>0</v>
      </c>
      <c r="N39" s="167"/>
      <c r="O39" s="168"/>
      <c r="P39" s="169"/>
      <c r="Q39" s="165"/>
      <c r="R39" s="161">
        <f t="shared" si="1"/>
        <v>0</v>
      </c>
      <c r="S39" s="165"/>
      <c r="T39" s="187"/>
      <c r="U39" s="186">
        <f t="shared" si="3"/>
        <v>0</v>
      </c>
      <c r="V39" s="134"/>
      <c r="W39" s="134"/>
      <c r="X39" s="134"/>
      <c r="Y39" s="134"/>
      <c r="Z39" s="195">
        <f t="shared" si="9"/>
        <v>0</v>
      </c>
      <c r="AA39" s="134"/>
      <c r="AB39" s="217"/>
      <c r="AC39" s="202">
        <f t="shared" si="10"/>
        <v>0</v>
      </c>
      <c r="AD39" s="202">
        <f t="shared" si="5"/>
        <v>0</v>
      </c>
    </row>
    <row r="40" spans="1:30" ht="27" customHeight="1">
      <c r="A40" s="213">
        <v>34</v>
      </c>
      <c r="B40" s="139"/>
      <c r="C40" s="133"/>
      <c r="D40" s="134"/>
      <c r="E40" s="134"/>
      <c r="F40" s="134"/>
      <c r="G40" s="134"/>
      <c r="H40" s="135"/>
      <c r="I40" s="163"/>
      <c r="J40" s="164"/>
      <c r="K40" s="165"/>
      <c r="L40" s="170"/>
      <c r="M40" s="161">
        <f t="shared" si="4"/>
        <v>0</v>
      </c>
      <c r="N40" s="167"/>
      <c r="O40" s="168"/>
      <c r="P40" s="169"/>
      <c r="Q40" s="165"/>
      <c r="R40" s="161">
        <f t="shared" si="1"/>
        <v>0</v>
      </c>
      <c r="S40" s="165"/>
      <c r="T40" s="187"/>
      <c r="U40" s="186">
        <f t="shared" si="3"/>
        <v>0</v>
      </c>
      <c r="V40" s="134"/>
      <c r="W40" s="134"/>
      <c r="X40" s="134"/>
      <c r="Y40" s="134"/>
      <c r="Z40" s="195">
        <f t="shared" si="9"/>
        <v>0</v>
      </c>
      <c r="AA40" s="134"/>
      <c r="AB40" s="217"/>
      <c r="AC40" s="202">
        <f t="shared" si="10"/>
        <v>0</v>
      </c>
      <c r="AD40" s="202">
        <f t="shared" si="5"/>
        <v>0</v>
      </c>
    </row>
    <row r="41" spans="1:30" ht="27" customHeight="1">
      <c r="A41" s="213">
        <v>35</v>
      </c>
      <c r="B41" s="140"/>
      <c r="C41" s="133"/>
      <c r="D41" s="134"/>
      <c r="E41" s="134"/>
      <c r="F41" s="134"/>
      <c r="G41" s="134"/>
      <c r="H41" s="135"/>
      <c r="I41" s="163"/>
      <c r="J41" s="164"/>
      <c r="K41" s="165"/>
      <c r="L41" s="134"/>
      <c r="M41" s="161">
        <f t="shared" si="4"/>
        <v>0</v>
      </c>
      <c r="N41" s="167"/>
      <c r="O41" s="168"/>
      <c r="P41" s="169"/>
      <c r="Q41" s="165"/>
      <c r="R41" s="161">
        <f t="shared" si="1"/>
        <v>0</v>
      </c>
      <c r="S41" s="165"/>
      <c r="T41" s="187"/>
      <c r="U41" s="186">
        <f t="shared" si="3"/>
        <v>0</v>
      </c>
      <c r="V41" s="134"/>
      <c r="W41" s="134"/>
      <c r="X41" s="134"/>
      <c r="Y41" s="134"/>
      <c r="Z41" s="195">
        <f t="shared" si="9"/>
        <v>0</v>
      </c>
      <c r="AA41" s="134"/>
      <c r="AB41" s="217"/>
      <c r="AC41" s="202">
        <f t="shared" si="10"/>
        <v>0</v>
      </c>
      <c r="AD41" s="202">
        <f t="shared" si="5"/>
        <v>0</v>
      </c>
    </row>
    <row r="42" spans="1:30" ht="27" customHeight="1">
      <c r="A42" s="213">
        <v>36</v>
      </c>
      <c r="B42" s="138"/>
      <c r="C42" s="133"/>
      <c r="D42" s="134"/>
      <c r="E42" s="134"/>
      <c r="F42" s="134"/>
      <c r="G42" s="134"/>
      <c r="H42" s="135"/>
      <c r="I42" s="163"/>
      <c r="J42" s="164"/>
      <c r="K42" s="165"/>
      <c r="L42" s="170"/>
      <c r="M42" s="161">
        <f t="shared" si="4"/>
        <v>0</v>
      </c>
      <c r="N42" s="167"/>
      <c r="O42" s="168"/>
      <c r="P42" s="169"/>
      <c r="Q42" s="165"/>
      <c r="R42" s="161">
        <f t="shared" si="1"/>
        <v>0</v>
      </c>
      <c r="S42" s="165"/>
      <c r="T42" s="187"/>
      <c r="U42" s="186">
        <f t="shared" si="3"/>
        <v>0</v>
      </c>
      <c r="V42" s="134"/>
      <c r="W42" s="134"/>
      <c r="X42" s="134"/>
      <c r="Y42" s="134"/>
      <c r="Z42" s="195">
        <f t="shared" si="9"/>
        <v>0</v>
      </c>
      <c r="AA42" s="134"/>
      <c r="AB42" s="217"/>
      <c r="AC42" s="202">
        <f t="shared" si="10"/>
        <v>0</v>
      </c>
      <c r="AD42" s="202">
        <f t="shared" si="5"/>
        <v>0</v>
      </c>
    </row>
    <row r="43" spans="1:30" ht="27" customHeight="1">
      <c r="A43" s="213">
        <v>37</v>
      </c>
      <c r="B43" s="138"/>
      <c r="C43" s="133"/>
      <c r="D43" s="134"/>
      <c r="E43" s="134"/>
      <c r="F43" s="134"/>
      <c r="G43" s="134"/>
      <c r="H43" s="135"/>
      <c r="I43" s="163"/>
      <c r="J43" s="164"/>
      <c r="K43" s="165"/>
      <c r="L43" s="134"/>
      <c r="M43" s="161">
        <f t="shared" si="4"/>
        <v>0</v>
      </c>
      <c r="N43" s="167"/>
      <c r="O43" s="168"/>
      <c r="P43" s="169"/>
      <c r="Q43" s="165"/>
      <c r="R43" s="161">
        <f t="shared" si="1"/>
        <v>0</v>
      </c>
      <c r="S43" s="165"/>
      <c r="T43" s="187"/>
      <c r="U43" s="186">
        <f t="shared" si="3"/>
        <v>0</v>
      </c>
      <c r="V43" s="134"/>
      <c r="W43" s="134"/>
      <c r="X43" s="134"/>
      <c r="Y43" s="134"/>
      <c r="Z43" s="195">
        <f t="shared" si="9"/>
        <v>0</v>
      </c>
      <c r="AA43" s="134"/>
      <c r="AB43" s="217"/>
      <c r="AC43" s="202">
        <f t="shared" si="10"/>
        <v>0</v>
      </c>
      <c r="AD43" s="202">
        <f t="shared" si="5"/>
        <v>0</v>
      </c>
    </row>
    <row r="44" spans="1:30" ht="27" customHeight="1">
      <c r="A44" s="213">
        <v>38</v>
      </c>
      <c r="B44" s="138"/>
      <c r="C44" s="133"/>
      <c r="D44" s="134"/>
      <c r="E44" s="134"/>
      <c r="F44" s="134"/>
      <c r="G44" s="134"/>
      <c r="H44" s="135"/>
      <c r="I44" s="163"/>
      <c r="J44" s="164"/>
      <c r="K44" s="165"/>
      <c r="L44" s="134"/>
      <c r="M44" s="161">
        <f t="shared" si="4"/>
        <v>0</v>
      </c>
      <c r="N44" s="167"/>
      <c r="O44" s="168"/>
      <c r="P44" s="169"/>
      <c r="Q44" s="165"/>
      <c r="R44" s="161">
        <f t="shared" si="1"/>
        <v>0</v>
      </c>
      <c r="S44" s="165"/>
      <c r="T44" s="187"/>
      <c r="U44" s="186">
        <f t="shared" si="3"/>
        <v>0</v>
      </c>
      <c r="V44" s="134"/>
      <c r="W44" s="134"/>
      <c r="X44" s="134"/>
      <c r="Y44" s="134"/>
      <c r="Z44" s="195">
        <f t="shared" si="9"/>
        <v>0</v>
      </c>
      <c r="AA44" s="134"/>
      <c r="AB44" s="217"/>
      <c r="AC44" s="202">
        <f t="shared" si="10"/>
        <v>0</v>
      </c>
      <c r="AD44" s="202">
        <f t="shared" si="5"/>
        <v>0</v>
      </c>
    </row>
    <row r="45" spans="1:30" ht="27" customHeight="1">
      <c r="A45" s="213">
        <v>39</v>
      </c>
      <c r="B45" s="138"/>
      <c r="C45" s="133"/>
      <c r="D45" s="134"/>
      <c r="E45" s="134"/>
      <c r="F45" s="134"/>
      <c r="G45" s="134"/>
      <c r="H45" s="135"/>
      <c r="I45" s="163"/>
      <c r="J45" s="164"/>
      <c r="K45" s="165"/>
      <c r="L45" s="170"/>
      <c r="M45" s="161">
        <f t="shared" si="4"/>
        <v>0</v>
      </c>
      <c r="N45" s="167"/>
      <c r="O45" s="168"/>
      <c r="P45" s="169"/>
      <c r="Q45" s="165"/>
      <c r="R45" s="161">
        <f t="shared" si="1"/>
        <v>0</v>
      </c>
      <c r="S45" s="165"/>
      <c r="T45" s="187"/>
      <c r="U45" s="186">
        <f t="shared" si="3"/>
        <v>0</v>
      </c>
      <c r="V45" s="134"/>
      <c r="W45" s="134"/>
      <c r="X45" s="134"/>
      <c r="Y45" s="134"/>
      <c r="Z45" s="195">
        <f t="shared" si="9"/>
        <v>0</v>
      </c>
      <c r="AA45" s="134"/>
      <c r="AB45" s="217"/>
      <c r="AC45" s="202">
        <f t="shared" si="10"/>
        <v>0</v>
      </c>
      <c r="AD45" s="202">
        <f t="shared" si="5"/>
        <v>0</v>
      </c>
    </row>
    <row r="46" spans="1:30" ht="27" customHeight="1">
      <c r="A46" s="213">
        <v>40</v>
      </c>
      <c r="B46" s="138"/>
      <c r="C46" s="133"/>
      <c r="D46" s="134"/>
      <c r="E46" s="134"/>
      <c r="F46" s="134"/>
      <c r="G46" s="134"/>
      <c r="H46" s="135"/>
      <c r="I46" s="163"/>
      <c r="J46" s="164"/>
      <c r="K46" s="165"/>
      <c r="L46" s="134"/>
      <c r="M46" s="161">
        <f t="shared" si="4"/>
        <v>0</v>
      </c>
      <c r="N46" s="167"/>
      <c r="O46" s="168"/>
      <c r="P46" s="169"/>
      <c r="Q46" s="165"/>
      <c r="R46" s="161">
        <f t="shared" si="1"/>
        <v>0</v>
      </c>
      <c r="S46" s="165"/>
      <c r="T46" s="187"/>
      <c r="U46" s="186">
        <f t="shared" si="3"/>
        <v>0</v>
      </c>
      <c r="V46" s="134"/>
      <c r="W46" s="134"/>
      <c r="X46" s="134"/>
      <c r="Y46" s="134"/>
      <c r="Z46" s="195">
        <f t="shared" si="9"/>
        <v>0</v>
      </c>
      <c r="AA46" s="134"/>
      <c r="AB46" s="217"/>
      <c r="AC46" s="202">
        <f t="shared" si="10"/>
        <v>0</v>
      </c>
      <c r="AD46" s="202">
        <f t="shared" si="5"/>
        <v>0</v>
      </c>
    </row>
    <row r="47" spans="1:30" ht="27" customHeight="1">
      <c r="A47" s="213">
        <v>41</v>
      </c>
      <c r="B47" s="138"/>
      <c r="C47" s="133"/>
      <c r="D47" s="134"/>
      <c r="E47" s="134"/>
      <c r="F47" s="134"/>
      <c r="G47" s="134"/>
      <c r="H47" s="135"/>
      <c r="I47" s="163"/>
      <c r="J47" s="164"/>
      <c r="K47" s="165"/>
      <c r="L47" s="134"/>
      <c r="M47" s="161">
        <f t="shared" si="4"/>
        <v>0</v>
      </c>
      <c r="N47" s="165"/>
      <c r="O47" s="170"/>
      <c r="P47" s="170"/>
      <c r="Q47" s="134"/>
      <c r="R47" s="161">
        <f t="shared" si="1"/>
        <v>0</v>
      </c>
      <c r="S47" s="165"/>
      <c r="T47" s="187"/>
      <c r="U47" s="186">
        <f t="shared" si="3"/>
        <v>0</v>
      </c>
      <c r="V47" s="134"/>
      <c r="W47" s="134"/>
      <c r="X47" s="134"/>
      <c r="Y47" s="134"/>
      <c r="Z47" s="195">
        <f t="shared" si="9"/>
        <v>0</v>
      </c>
      <c r="AA47" s="134"/>
      <c r="AB47" s="217"/>
      <c r="AC47" s="202">
        <f t="shared" si="10"/>
        <v>0</v>
      </c>
      <c r="AD47" s="202">
        <f aca="true" t="shared" si="11" ref="AD47:AD54">ROUND(AC47/12,2)</f>
        <v>0</v>
      </c>
    </row>
    <row r="48" spans="1:30" ht="27" customHeight="1">
      <c r="A48" s="213">
        <v>42</v>
      </c>
      <c r="B48" s="138"/>
      <c r="C48" s="133"/>
      <c r="D48" s="134"/>
      <c r="E48" s="134"/>
      <c r="F48" s="134"/>
      <c r="G48" s="134"/>
      <c r="H48" s="135"/>
      <c r="I48" s="163"/>
      <c r="J48" s="164"/>
      <c r="K48" s="165"/>
      <c r="L48" s="134"/>
      <c r="M48" s="161">
        <f t="shared" si="4"/>
        <v>0</v>
      </c>
      <c r="N48" s="165"/>
      <c r="O48" s="134"/>
      <c r="P48" s="134"/>
      <c r="Q48" s="134"/>
      <c r="R48" s="161">
        <f t="shared" si="1"/>
        <v>0</v>
      </c>
      <c r="S48" s="165"/>
      <c r="T48" s="187"/>
      <c r="U48" s="186">
        <f t="shared" si="3"/>
        <v>0</v>
      </c>
      <c r="V48" s="134"/>
      <c r="W48" s="134"/>
      <c r="X48" s="134"/>
      <c r="Y48" s="134"/>
      <c r="Z48" s="195">
        <f t="shared" si="9"/>
        <v>0</v>
      </c>
      <c r="AA48" s="134"/>
      <c r="AB48" s="217"/>
      <c r="AC48" s="202">
        <f t="shared" si="10"/>
        <v>0</v>
      </c>
      <c r="AD48" s="202">
        <f t="shared" si="11"/>
        <v>0</v>
      </c>
    </row>
    <row r="49" spans="1:30" ht="27" customHeight="1">
      <c r="A49" s="213">
        <v>43</v>
      </c>
      <c r="B49" s="138"/>
      <c r="C49" s="133"/>
      <c r="D49" s="134"/>
      <c r="E49" s="134"/>
      <c r="F49" s="134"/>
      <c r="G49" s="134"/>
      <c r="H49" s="135"/>
      <c r="I49" s="163"/>
      <c r="J49" s="164"/>
      <c r="K49" s="165"/>
      <c r="L49" s="134"/>
      <c r="M49" s="161">
        <f t="shared" si="4"/>
        <v>0</v>
      </c>
      <c r="N49" s="165"/>
      <c r="O49" s="134"/>
      <c r="P49" s="134"/>
      <c r="Q49" s="134"/>
      <c r="R49" s="161">
        <f t="shared" si="1"/>
        <v>0</v>
      </c>
      <c r="S49" s="165"/>
      <c r="T49" s="187"/>
      <c r="U49" s="186">
        <f t="shared" si="3"/>
        <v>0</v>
      </c>
      <c r="V49" s="134"/>
      <c r="W49" s="134"/>
      <c r="X49" s="134"/>
      <c r="Y49" s="134"/>
      <c r="Z49" s="195">
        <f t="shared" si="9"/>
        <v>0</v>
      </c>
      <c r="AA49" s="134"/>
      <c r="AB49" s="217"/>
      <c r="AC49" s="202">
        <f t="shared" si="10"/>
        <v>0</v>
      </c>
      <c r="AD49" s="202">
        <f t="shared" si="11"/>
        <v>0</v>
      </c>
    </row>
    <row r="50" spans="1:30" ht="27" customHeight="1">
      <c r="A50" s="213">
        <v>44</v>
      </c>
      <c r="B50" s="138"/>
      <c r="C50" s="133"/>
      <c r="D50" s="134"/>
      <c r="E50" s="134"/>
      <c r="F50" s="134"/>
      <c r="G50" s="134"/>
      <c r="H50" s="135"/>
      <c r="I50" s="163"/>
      <c r="J50" s="164"/>
      <c r="K50" s="165"/>
      <c r="L50" s="134"/>
      <c r="M50" s="161">
        <f t="shared" si="4"/>
        <v>0</v>
      </c>
      <c r="N50" s="165"/>
      <c r="O50" s="134"/>
      <c r="P50" s="134"/>
      <c r="Q50" s="134"/>
      <c r="R50" s="161">
        <f t="shared" si="1"/>
        <v>0</v>
      </c>
      <c r="S50" s="165"/>
      <c r="T50" s="187"/>
      <c r="U50" s="186">
        <f t="shared" si="3"/>
        <v>0</v>
      </c>
      <c r="V50" s="134"/>
      <c r="W50" s="134"/>
      <c r="X50" s="134"/>
      <c r="Y50" s="134"/>
      <c r="Z50" s="195">
        <f t="shared" si="9"/>
        <v>0</v>
      </c>
      <c r="AA50" s="134"/>
      <c r="AB50" s="217"/>
      <c r="AC50" s="202">
        <f t="shared" si="10"/>
        <v>0</v>
      </c>
      <c r="AD50" s="202">
        <f t="shared" si="11"/>
        <v>0</v>
      </c>
    </row>
    <row r="51" spans="1:30" ht="27" customHeight="1">
      <c r="A51" s="213">
        <v>45</v>
      </c>
      <c r="B51" s="138"/>
      <c r="C51" s="133"/>
      <c r="D51" s="134"/>
      <c r="E51" s="134"/>
      <c r="F51" s="134"/>
      <c r="G51" s="134"/>
      <c r="H51" s="135"/>
      <c r="I51" s="163"/>
      <c r="J51" s="164"/>
      <c r="K51" s="165"/>
      <c r="L51" s="134"/>
      <c r="M51" s="161">
        <f t="shared" si="4"/>
        <v>0</v>
      </c>
      <c r="N51" s="165"/>
      <c r="O51" s="134"/>
      <c r="P51" s="134"/>
      <c r="Q51" s="134"/>
      <c r="R51" s="161">
        <f t="shared" si="1"/>
        <v>0</v>
      </c>
      <c r="S51" s="165"/>
      <c r="T51" s="187"/>
      <c r="U51" s="186">
        <f t="shared" si="3"/>
        <v>0</v>
      </c>
      <c r="V51" s="134"/>
      <c r="W51" s="134"/>
      <c r="X51" s="134"/>
      <c r="Y51" s="134"/>
      <c r="Z51" s="195">
        <f t="shared" si="9"/>
        <v>0</v>
      </c>
      <c r="AA51" s="134"/>
      <c r="AB51" s="217"/>
      <c r="AC51" s="202">
        <f t="shared" si="10"/>
        <v>0</v>
      </c>
      <c r="AD51" s="202">
        <f t="shared" si="11"/>
        <v>0</v>
      </c>
    </row>
    <row r="52" spans="1:30" ht="27" customHeight="1">
      <c r="A52" s="213">
        <v>46</v>
      </c>
      <c r="B52" s="134"/>
      <c r="C52" s="133"/>
      <c r="D52" s="134"/>
      <c r="E52" s="134"/>
      <c r="F52" s="134"/>
      <c r="G52" s="134"/>
      <c r="H52" s="135"/>
      <c r="I52" s="163"/>
      <c r="J52" s="164"/>
      <c r="K52" s="165"/>
      <c r="L52" s="134"/>
      <c r="M52" s="161">
        <f t="shared" si="4"/>
        <v>0</v>
      </c>
      <c r="N52" s="165"/>
      <c r="O52" s="134"/>
      <c r="P52" s="134"/>
      <c r="Q52" s="134"/>
      <c r="R52" s="161">
        <f t="shared" si="1"/>
        <v>0</v>
      </c>
      <c r="S52" s="165"/>
      <c r="T52" s="187"/>
      <c r="U52" s="186">
        <f t="shared" si="3"/>
        <v>0</v>
      </c>
      <c r="V52" s="134"/>
      <c r="W52" s="134"/>
      <c r="X52" s="134"/>
      <c r="Y52" s="134"/>
      <c r="Z52" s="195">
        <f t="shared" si="9"/>
        <v>0</v>
      </c>
      <c r="AA52" s="134"/>
      <c r="AB52" s="217"/>
      <c r="AC52" s="202">
        <f t="shared" si="10"/>
        <v>0</v>
      </c>
      <c r="AD52" s="202">
        <f t="shared" si="11"/>
        <v>0</v>
      </c>
    </row>
    <row r="53" spans="1:30" ht="27" customHeight="1">
      <c r="A53" s="213">
        <v>47</v>
      </c>
      <c r="B53" s="134"/>
      <c r="C53" s="133"/>
      <c r="D53" s="134"/>
      <c r="E53" s="134"/>
      <c r="F53" s="134"/>
      <c r="G53" s="134"/>
      <c r="H53" s="135"/>
      <c r="I53" s="163"/>
      <c r="J53" s="164"/>
      <c r="K53" s="165"/>
      <c r="L53" s="134"/>
      <c r="M53" s="161">
        <f t="shared" si="4"/>
        <v>0</v>
      </c>
      <c r="N53" s="165"/>
      <c r="O53" s="134"/>
      <c r="P53" s="134"/>
      <c r="Q53" s="134"/>
      <c r="R53" s="161">
        <f t="shared" si="1"/>
        <v>0</v>
      </c>
      <c r="S53" s="165"/>
      <c r="T53" s="187"/>
      <c r="U53" s="186">
        <f t="shared" si="3"/>
        <v>0</v>
      </c>
      <c r="V53" s="134"/>
      <c r="W53" s="134"/>
      <c r="X53" s="134"/>
      <c r="Y53" s="134"/>
      <c r="Z53" s="195">
        <f t="shared" si="9"/>
        <v>0</v>
      </c>
      <c r="AA53" s="134"/>
      <c r="AB53" s="217"/>
      <c r="AC53" s="202">
        <f t="shared" si="10"/>
        <v>0</v>
      </c>
      <c r="AD53" s="202">
        <f t="shared" si="11"/>
        <v>0</v>
      </c>
    </row>
    <row r="54" spans="1:30" ht="27" customHeight="1">
      <c r="A54" s="213">
        <v>48</v>
      </c>
      <c r="B54" s="134"/>
      <c r="C54" s="133"/>
      <c r="D54" s="134"/>
      <c r="E54" s="134"/>
      <c r="F54" s="134"/>
      <c r="G54" s="134"/>
      <c r="H54" s="135"/>
      <c r="I54" s="163"/>
      <c r="J54" s="164"/>
      <c r="K54" s="165"/>
      <c r="L54" s="134"/>
      <c r="M54" s="161">
        <f t="shared" si="4"/>
        <v>0</v>
      </c>
      <c r="N54" s="165"/>
      <c r="O54" s="134"/>
      <c r="P54" s="134"/>
      <c r="Q54" s="134"/>
      <c r="R54" s="161">
        <f t="shared" si="1"/>
        <v>0</v>
      </c>
      <c r="S54" s="165"/>
      <c r="T54" s="187"/>
      <c r="U54" s="186">
        <f t="shared" si="3"/>
        <v>0</v>
      </c>
      <c r="V54" s="134"/>
      <c r="W54" s="134"/>
      <c r="X54" s="134"/>
      <c r="Y54" s="134"/>
      <c r="Z54" s="195">
        <f t="shared" si="9"/>
        <v>0</v>
      </c>
      <c r="AA54" s="134"/>
      <c r="AB54" s="217"/>
      <c r="AC54" s="202">
        <f t="shared" si="10"/>
        <v>0</v>
      </c>
      <c r="AD54" s="202">
        <f t="shared" si="11"/>
        <v>0</v>
      </c>
    </row>
    <row r="55" spans="1:30" ht="27" customHeight="1">
      <c r="A55" s="213">
        <v>49</v>
      </c>
      <c r="B55" s="134"/>
      <c r="C55" s="133"/>
      <c r="D55" s="134"/>
      <c r="E55" s="134"/>
      <c r="F55" s="134"/>
      <c r="G55" s="134"/>
      <c r="H55" s="135"/>
      <c r="I55" s="163"/>
      <c r="J55" s="164"/>
      <c r="K55" s="165"/>
      <c r="L55" s="134"/>
      <c r="M55" s="161">
        <f t="shared" si="4"/>
        <v>0</v>
      </c>
      <c r="N55" s="165"/>
      <c r="O55" s="134"/>
      <c r="P55" s="134"/>
      <c r="Q55" s="134"/>
      <c r="R55" s="161">
        <f t="shared" si="1"/>
        <v>0</v>
      </c>
      <c r="S55" s="165"/>
      <c r="T55" s="187"/>
      <c r="U55" s="186">
        <f t="shared" si="3"/>
        <v>0</v>
      </c>
      <c r="V55" s="134"/>
      <c r="W55" s="134"/>
      <c r="X55" s="134"/>
      <c r="Y55" s="134"/>
      <c r="Z55" s="195">
        <f t="shared" si="9"/>
        <v>0</v>
      </c>
      <c r="AA55" s="134"/>
      <c r="AB55" s="217"/>
      <c r="AC55" s="202">
        <f aca="true" t="shared" si="12" ref="AC55:AC74">V55</f>
        <v>0</v>
      </c>
      <c r="AD55" s="202">
        <f aca="true" t="shared" si="13" ref="AD55:AD74">ROUND(AC55/12,2)</f>
        <v>0</v>
      </c>
    </row>
    <row r="56" spans="1:30" ht="27" customHeight="1">
      <c r="A56" s="213">
        <v>50</v>
      </c>
      <c r="B56" s="134"/>
      <c r="C56" s="133"/>
      <c r="D56" s="134"/>
      <c r="E56" s="134"/>
      <c r="F56" s="134"/>
      <c r="G56" s="134"/>
      <c r="H56" s="135"/>
      <c r="I56" s="163"/>
      <c r="J56" s="164"/>
      <c r="K56" s="165"/>
      <c r="L56" s="134"/>
      <c r="M56" s="161">
        <f t="shared" si="4"/>
        <v>0</v>
      </c>
      <c r="N56" s="165"/>
      <c r="O56" s="134"/>
      <c r="P56" s="134"/>
      <c r="Q56" s="134"/>
      <c r="R56" s="161">
        <f t="shared" si="1"/>
        <v>0</v>
      </c>
      <c r="S56" s="165"/>
      <c r="T56" s="187"/>
      <c r="U56" s="186">
        <f t="shared" si="3"/>
        <v>0</v>
      </c>
      <c r="V56" s="134"/>
      <c r="W56" s="134"/>
      <c r="X56" s="134"/>
      <c r="Y56" s="134"/>
      <c r="Z56" s="195">
        <f t="shared" si="9"/>
        <v>0</v>
      </c>
      <c r="AA56" s="134"/>
      <c r="AB56" s="217"/>
      <c r="AC56" s="202">
        <f t="shared" si="12"/>
        <v>0</v>
      </c>
      <c r="AD56" s="202">
        <f t="shared" si="13"/>
        <v>0</v>
      </c>
    </row>
    <row r="57" spans="1:30" ht="27" customHeight="1">
      <c r="A57" s="213">
        <v>51</v>
      </c>
      <c r="B57" s="134"/>
      <c r="C57" s="133"/>
      <c r="D57" s="134"/>
      <c r="E57" s="134"/>
      <c r="F57" s="134"/>
      <c r="G57" s="134"/>
      <c r="H57" s="135"/>
      <c r="I57" s="163"/>
      <c r="J57" s="164"/>
      <c r="K57" s="165"/>
      <c r="L57" s="134"/>
      <c r="M57" s="161">
        <f t="shared" si="4"/>
        <v>0</v>
      </c>
      <c r="N57" s="165"/>
      <c r="O57" s="134"/>
      <c r="P57" s="134"/>
      <c r="Q57" s="134"/>
      <c r="R57" s="161">
        <f t="shared" si="1"/>
        <v>0</v>
      </c>
      <c r="S57" s="165"/>
      <c r="T57" s="187"/>
      <c r="U57" s="186">
        <f t="shared" si="3"/>
        <v>0</v>
      </c>
      <c r="V57" s="134"/>
      <c r="W57" s="134"/>
      <c r="X57" s="134"/>
      <c r="Y57" s="134"/>
      <c r="Z57" s="195">
        <f t="shared" si="9"/>
        <v>0</v>
      </c>
      <c r="AA57" s="134"/>
      <c r="AB57" s="217"/>
      <c r="AC57" s="202">
        <f t="shared" si="12"/>
        <v>0</v>
      </c>
      <c r="AD57" s="202">
        <f t="shared" si="13"/>
        <v>0</v>
      </c>
    </row>
    <row r="58" spans="1:30" ht="27" customHeight="1">
      <c r="A58" s="213">
        <v>52</v>
      </c>
      <c r="B58" s="134"/>
      <c r="C58" s="133"/>
      <c r="D58" s="134"/>
      <c r="E58" s="134"/>
      <c r="F58" s="134"/>
      <c r="G58" s="134"/>
      <c r="H58" s="135"/>
      <c r="I58" s="163"/>
      <c r="J58" s="164"/>
      <c r="K58" s="165"/>
      <c r="L58" s="134"/>
      <c r="M58" s="161">
        <f t="shared" si="4"/>
        <v>0</v>
      </c>
      <c r="N58" s="165"/>
      <c r="O58" s="134"/>
      <c r="P58" s="134"/>
      <c r="Q58" s="134"/>
      <c r="R58" s="161">
        <f t="shared" si="1"/>
        <v>0</v>
      </c>
      <c r="S58" s="165"/>
      <c r="T58" s="187"/>
      <c r="U58" s="186">
        <f t="shared" si="3"/>
        <v>0</v>
      </c>
      <c r="V58" s="134"/>
      <c r="W58" s="134"/>
      <c r="X58" s="134"/>
      <c r="Y58" s="134"/>
      <c r="Z58" s="195">
        <f t="shared" si="9"/>
        <v>0</v>
      </c>
      <c r="AA58" s="134"/>
      <c r="AB58" s="217"/>
      <c r="AC58" s="202">
        <f t="shared" si="12"/>
        <v>0</v>
      </c>
      <c r="AD58" s="202">
        <f t="shared" si="13"/>
        <v>0</v>
      </c>
    </row>
    <row r="59" spans="1:30" ht="27" customHeight="1">
      <c r="A59" s="213">
        <v>53</v>
      </c>
      <c r="B59" s="134"/>
      <c r="C59" s="133"/>
      <c r="D59" s="134"/>
      <c r="E59" s="134"/>
      <c r="F59" s="134"/>
      <c r="G59" s="134"/>
      <c r="H59" s="135"/>
      <c r="I59" s="163"/>
      <c r="J59" s="164"/>
      <c r="K59" s="165"/>
      <c r="L59" s="134"/>
      <c r="M59" s="161">
        <f t="shared" si="4"/>
        <v>0</v>
      </c>
      <c r="N59" s="165"/>
      <c r="O59" s="134"/>
      <c r="P59" s="134"/>
      <c r="Q59" s="134"/>
      <c r="R59" s="161">
        <f t="shared" si="1"/>
        <v>0</v>
      </c>
      <c r="S59" s="165"/>
      <c r="T59" s="187"/>
      <c r="U59" s="186">
        <f t="shared" si="3"/>
        <v>0</v>
      </c>
      <c r="V59" s="134"/>
      <c r="W59" s="134"/>
      <c r="X59" s="134"/>
      <c r="Y59" s="134"/>
      <c r="Z59" s="195">
        <f t="shared" si="9"/>
        <v>0</v>
      </c>
      <c r="AA59" s="134"/>
      <c r="AB59" s="217"/>
      <c r="AC59" s="202">
        <f t="shared" si="12"/>
        <v>0</v>
      </c>
      <c r="AD59" s="202">
        <f t="shared" si="13"/>
        <v>0</v>
      </c>
    </row>
    <row r="60" spans="1:30" ht="27" customHeight="1">
      <c r="A60" s="213">
        <v>54</v>
      </c>
      <c r="B60" s="134"/>
      <c r="C60" s="133"/>
      <c r="D60" s="134"/>
      <c r="E60" s="134"/>
      <c r="F60" s="134"/>
      <c r="G60" s="134"/>
      <c r="H60" s="135"/>
      <c r="I60" s="163"/>
      <c r="J60" s="164"/>
      <c r="K60" s="165"/>
      <c r="L60" s="134"/>
      <c r="M60" s="161">
        <f t="shared" si="4"/>
        <v>0</v>
      </c>
      <c r="N60" s="165"/>
      <c r="O60" s="134"/>
      <c r="P60" s="134"/>
      <c r="Q60" s="134"/>
      <c r="R60" s="161">
        <f t="shared" si="1"/>
        <v>0</v>
      </c>
      <c r="S60" s="165"/>
      <c r="T60" s="187"/>
      <c r="U60" s="186">
        <f t="shared" si="3"/>
        <v>0</v>
      </c>
      <c r="V60" s="134"/>
      <c r="W60" s="134"/>
      <c r="X60" s="134"/>
      <c r="Y60" s="134"/>
      <c r="Z60" s="195">
        <f t="shared" si="9"/>
        <v>0</v>
      </c>
      <c r="AA60" s="134"/>
      <c r="AB60" s="217"/>
      <c r="AC60" s="202">
        <f t="shared" si="12"/>
        <v>0</v>
      </c>
      <c r="AD60" s="202">
        <f t="shared" si="13"/>
        <v>0</v>
      </c>
    </row>
    <row r="61" spans="1:30" ht="27" customHeight="1">
      <c r="A61" s="213">
        <v>55</v>
      </c>
      <c r="B61" s="134"/>
      <c r="C61" s="133"/>
      <c r="D61" s="134"/>
      <c r="E61" s="134"/>
      <c r="F61" s="134"/>
      <c r="G61" s="134"/>
      <c r="H61" s="135"/>
      <c r="I61" s="163"/>
      <c r="J61" s="164"/>
      <c r="K61" s="165"/>
      <c r="L61" s="134"/>
      <c r="M61" s="161">
        <f t="shared" si="4"/>
        <v>0</v>
      </c>
      <c r="N61" s="165"/>
      <c r="O61" s="134"/>
      <c r="P61" s="134"/>
      <c r="Q61" s="134"/>
      <c r="R61" s="161">
        <f t="shared" si="1"/>
        <v>0</v>
      </c>
      <c r="S61" s="165"/>
      <c r="T61" s="187"/>
      <c r="U61" s="186">
        <f t="shared" si="3"/>
        <v>0</v>
      </c>
      <c r="V61" s="134"/>
      <c r="W61" s="134"/>
      <c r="X61" s="134"/>
      <c r="Y61" s="134"/>
      <c r="Z61" s="195">
        <f t="shared" si="9"/>
        <v>0</v>
      </c>
      <c r="AA61" s="134"/>
      <c r="AB61" s="217"/>
      <c r="AC61" s="202">
        <f t="shared" si="12"/>
        <v>0</v>
      </c>
      <c r="AD61" s="202">
        <f t="shared" si="13"/>
        <v>0</v>
      </c>
    </row>
    <row r="62" spans="1:30" ht="27" customHeight="1">
      <c r="A62" s="213">
        <v>56</v>
      </c>
      <c r="B62" s="134"/>
      <c r="C62" s="133"/>
      <c r="D62" s="134"/>
      <c r="E62" s="134"/>
      <c r="F62" s="134"/>
      <c r="G62" s="134"/>
      <c r="H62" s="135"/>
      <c r="I62" s="163"/>
      <c r="J62" s="164"/>
      <c r="K62" s="165"/>
      <c r="L62" s="134"/>
      <c r="M62" s="161">
        <f t="shared" si="4"/>
        <v>0</v>
      </c>
      <c r="N62" s="165"/>
      <c r="O62" s="134"/>
      <c r="P62" s="134"/>
      <c r="Q62" s="134"/>
      <c r="R62" s="161">
        <f t="shared" si="1"/>
        <v>0</v>
      </c>
      <c r="S62" s="165"/>
      <c r="T62" s="187"/>
      <c r="U62" s="186">
        <f t="shared" si="3"/>
        <v>0</v>
      </c>
      <c r="V62" s="134"/>
      <c r="W62" s="134"/>
      <c r="X62" s="134"/>
      <c r="Y62" s="134"/>
      <c r="Z62" s="195">
        <f t="shared" si="9"/>
        <v>0</v>
      </c>
      <c r="AA62" s="134"/>
      <c r="AB62" s="217"/>
      <c r="AC62" s="202">
        <f t="shared" si="12"/>
        <v>0</v>
      </c>
      <c r="AD62" s="202">
        <f t="shared" si="13"/>
        <v>0</v>
      </c>
    </row>
    <row r="63" spans="1:30" ht="27" customHeight="1">
      <c r="A63" s="213">
        <v>57</v>
      </c>
      <c r="B63" s="134"/>
      <c r="C63" s="133"/>
      <c r="D63" s="134"/>
      <c r="E63" s="134"/>
      <c r="F63" s="134"/>
      <c r="G63" s="134"/>
      <c r="H63" s="135"/>
      <c r="I63" s="163"/>
      <c r="J63" s="164"/>
      <c r="K63" s="165"/>
      <c r="L63" s="134"/>
      <c r="M63" s="161">
        <f t="shared" si="4"/>
        <v>0</v>
      </c>
      <c r="N63" s="165"/>
      <c r="O63" s="134"/>
      <c r="P63" s="134"/>
      <c r="Q63" s="134"/>
      <c r="R63" s="161">
        <f t="shared" si="1"/>
        <v>0</v>
      </c>
      <c r="S63" s="165"/>
      <c r="T63" s="187"/>
      <c r="U63" s="186">
        <f t="shared" si="3"/>
        <v>0</v>
      </c>
      <c r="V63" s="134"/>
      <c r="W63" s="134"/>
      <c r="X63" s="134"/>
      <c r="Y63" s="134"/>
      <c r="Z63" s="195">
        <f t="shared" si="9"/>
        <v>0</v>
      </c>
      <c r="AA63" s="134"/>
      <c r="AB63" s="217"/>
      <c r="AC63" s="202">
        <f t="shared" si="12"/>
        <v>0</v>
      </c>
      <c r="AD63" s="202">
        <f t="shared" si="13"/>
        <v>0</v>
      </c>
    </row>
    <row r="64" spans="1:30" ht="27" customHeight="1">
      <c r="A64" s="213">
        <v>58</v>
      </c>
      <c r="B64" s="134"/>
      <c r="C64" s="133"/>
      <c r="D64" s="134"/>
      <c r="E64" s="134"/>
      <c r="F64" s="134"/>
      <c r="G64" s="134"/>
      <c r="H64" s="135"/>
      <c r="I64" s="163"/>
      <c r="J64" s="164"/>
      <c r="K64" s="165"/>
      <c r="L64" s="134"/>
      <c r="M64" s="161">
        <f t="shared" si="4"/>
        <v>0</v>
      </c>
      <c r="N64" s="165"/>
      <c r="O64" s="134"/>
      <c r="P64" s="134"/>
      <c r="Q64" s="134"/>
      <c r="R64" s="161">
        <f t="shared" si="1"/>
        <v>0</v>
      </c>
      <c r="S64" s="165"/>
      <c r="T64" s="187"/>
      <c r="U64" s="186">
        <f t="shared" si="3"/>
        <v>0</v>
      </c>
      <c r="V64" s="134"/>
      <c r="W64" s="134"/>
      <c r="X64" s="134"/>
      <c r="Y64" s="134"/>
      <c r="Z64" s="195">
        <f t="shared" si="9"/>
        <v>0</v>
      </c>
      <c r="AA64" s="134"/>
      <c r="AB64" s="217"/>
      <c r="AC64" s="202">
        <f t="shared" si="12"/>
        <v>0</v>
      </c>
      <c r="AD64" s="202">
        <f t="shared" si="13"/>
        <v>0</v>
      </c>
    </row>
    <row r="65" spans="1:30" ht="27" customHeight="1">
      <c r="A65" s="213">
        <v>59</v>
      </c>
      <c r="B65" s="134"/>
      <c r="C65" s="133"/>
      <c r="D65" s="134"/>
      <c r="E65" s="134"/>
      <c r="F65" s="134"/>
      <c r="G65" s="134"/>
      <c r="H65" s="135"/>
      <c r="I65" s="163"/>
      <c r="J65" s="164"/>
      <c r="K65" s="165"/>
      <c r="L65" s="134"/>
      <c r="M65" s="161">
        <f t="shared" si="4"/>
        <v>0</v>
      </c>
      <c r="N65" s="165"/>
      <c r="O65" s="134"/>
      <c r="P65" s="134"/>
      <c r="Q65" s="134"/>
      <c r="R65" s="161">
        <f t="shared" si="1"/>
        <v>0</v>
      </c>
      <c r="S65" s="165"/>
      <c r="T65" s="187"/>
      <c r="U65" s="186">
        <f t="shared" si="3"/>
        <v>0</v>
      </c>
      <c r="V65" s="134"/>
      <c r="W65" s="134"/>
      <c r="X65" s="134"/>
      <c r="Y65" s="134"/>
      <c r="Z65" s="195">
        <f t="shared" si="9"/>
        <v>0</v>
      </c>
      <c r="AA65" s="134"/>
      <c r="AB65" s="217"/>
      <c r="AC65" s="202">
        <f t="shared" si="12"/>
        <v>0</v>
      </c>
      <c r="AD65" s="202">
        <f t="shared" si="13"/>
        <v>0</v>
      </c>
    </row>
    <row r="66" spans="1:30" ht="27" customHeight="1">
      <c r="A66" s="213">
        <v>60</v>
      </c>
      <c r="B66" s="134"/>
      <c r="C66" s="133"/>
      <c r="D66" s="134"/>
      <c r="E66" s="134"/>
      <c r="F66" s="134"/>
      <c r="G66" s="134"/>
      <c r="H66" s="135"/>
      <c r="I66" s="163"/>
      <c r="J66" s="164"/>
      <c r="K66" s="165"/>
      <c r="L66" s="134"/>
      <c r="M66" s="161">
        <f t="shared" si="4"/>
        <v>0</v>
      </c>
      <c r="N66" s="165"/>
      <c r="O66" s="134"/>
      <c r="P66" s="134"/>
      <c r="Q66" s="134"/>
      <c r="R66" s="161">
        <f t="shared" si="1"/>
        <v>0</v>
      </c>
      <c r="S66" s="165"/>
      <c r="T66" s="187"/>
      <c r="U66" s="186">
        <f t="shared" si="3"/>
        <v>0</v>
      </c>
      <c r="V66" s="134"/>
      <c r="W66" s="134"/>
      <c r="X66" s="134"/>
      <c r="Y66" s="134"/>
      <c r="Z66" s="195">
        <f t="shared" si="9"/>
        <v>0</v>
      </c>
      <c r="AA66" s="134"/>
      <c r="AB66" s="217"/>
      <c r="AC66" s="202">
        <f t="shared" si="12"/>
        <v>0</v>
      </c>
      <c r="AD66" s="202">
        <f t="shared" si="13"/>
        <v>0</v>
      </c>
    </row>
    <row r="67" spans="1:30" ht="27" customHeight="1">
      <c r="A67" s="213">
        <v>61</v>
      </c>
      <c r="B67" s="134"/>
      <c r="C67" s="133"/>
      <c r="D67" s="134"/>
      <c r="E67" s="134"/>
      <c r="F67" s="134"/>
      <c r="G67" s="134"/>
      <c r="H67" s="135"/>
      <c r="I67" s="163"/>
      <c r="J67" s="164"/>
      <c r="K67" s="165"/>
      <c r="L67" s="134"/>
      <c r="M67" s="161">
        <f t="shared" si="4"/>
        <v>0</v>
      </c>
      <c r="N67" s="165"/>
      <c r="O67" s="134"/>
      <c r="P67" s="134"/>
      <c r="Q67" s="134"/>
      <c r="R67" s="161">
        <f t="shared" si="1"/>
        <v>0</v>
      </c>
      <c r="S67" s="165"/>
      <c r="T67" s="187"/>
      <c r="U67" s="186">
        <f t="shared" si="3"/>
        <v>0</v>
      </c>
      <c r="V67" s="134"/>
      <c r="W67" s="134"/>
      <c r="X67" s="134"/>
      <c r="Y67" s="134"/>
      <c r="Z67" s="195">
        <f t="shared" si="9"/>
        <v>0</v>
      </c>
      <c r="AA67" s="134"/>
      <c r="AB67" s="217"/>
      <c r="AC67" s="202">
        <f t="shared" si="12"/>
        <v>0</v>
      </c>
      <c r="AD67" s="202">
        <f t="shared" si="13"/>
        <v>0</v>
      </c>
    </row>
    <row r="68" spans="1:30" ht="27" customHeight="1">
      <c r="A68" s="213">
        <v>62</v>
      </c>
      <c r="B68" s="134"/>
      <c r="C68" s="133"/>
      <c r="D68" s="134"/>
      <c r="E68" s="134"/>
      <c r="F68" s="134"/>
      <c r="G68" s="134"/>
      <c r="H68" s="135"/>
      <c r="I68" s="163"/>
      <c r="J68" s="164"/>
      <c r="K68" s="165"/>
      <c r="L68" s="134"/>
      <c r="M68" s="161">
        <f t="shared" si="4"/>
        <v>0</v>
      </c>
      <c r="N68" s="165"/>
      <c r="O68" s="134"/>
      <c r="P68" s="134"/>
      <c r="Q68" s="134"/>
      <c r="R68" s="161">
        <f t="shared" si="1"/>
        <v>0</v>
      </c>
      <c r="S68" s="165"/>
      <c r="T68" s="187"/>
      <c r="U68" s="186">
        <f t="shared" si="3"/>
        <v>0</v>
      </c>
      <c r="V68" s="134"/>
      <c r="W68" s="134"/>
      <c r="X68" s="134"/>
      <c r="Y68" s="134"/>
      <c r="Z68" s="195">
        <f t="shared" si="9"/>
        <v>0</v>
      </c>
      <c r="AA68" s="134"/>
      <c r="AB68" s="217"/>
      <c r="AC68" s="202">
        <f t="shared" si="12"/>
        <v>0</v>
      </c>
      <c r="AD68" s="202">
        <f t="shared" si="13"/>
        <v>0</v>
      </c>
    </row>
    <row r="69" spans="1:30" ht="27" customHeight="1">
      <c r="A69" s="213">
        <v>63</v>
      </c>
      <c r="B69" s="134"/>
      <c r="C69" s="133"/>
      <c r="D69" s="134"/>
      <c r="E69" s="134"/>
      <c r="F69" s="134"/>
      <c r="G69" s="134"/>
      <c r="H69" s="135"/>
      <c r="I69" s="163"/>
      <c r="J69" s="164"/>
      <c r="K69" s="165"/>
      <c r="L69" s="134"/>
      <c r="M69" s="161">
        <f t="shared" si="4"/>
        <v>0</v>
      </c>
      <c r="N69" s="165"/>
      <c r="O69" s="134"/>
      <c r="P69" s="134"/>
      <c r="Q69" s="134"/>
      <c r="R69" s="161">
        <f t="shared" si="1"/>
        <v>0</v>
      </c>
      <c r="S69" s="165"/>
      <c r="T69" s="187"/>
      <c r="U69" s="186">
        <f t="shared" si="3"/>
        <v>0</v>
      </c>
      <c r="V69" s="134"/>
      <c r="W69" s="134"/>
      <c r="X69" s="134"/>
      <c r="Y69" s="134"/>
      <c r="Z69" s="195">
        <f t="shared" si="9"/>
        <v>0</v>
      </c>
      <c r="AA69" s="134"/>
      <c r="AB69" s="217"/>
      <c r="AC69" s="202">
        <f t="shared" si="12"/>
        <v>0</v>
      </c>
      <c r="AD69" s="202">
        <f t="shared" si="13"/>
        <v>0</v>
      </c>
    </row>
    <row r="70" spans="1:30" ht="27" customHeight="1">
      <c r="A70" s="213">
        <v>64</v>
      </c>
      <c r="B70" s="134"/>
      <c r="C70" s="133"/>
      <c r="D70" s="134"/>
      <c r="E70" s="134"/>
      <c r="F70" s="134"/>
      <c r="G70" s="134"/>
      <c r="H70" s="135"/>
      <c r="I70" s="163"/>
      <c r="J70" s="164"/>
      <c r="K70" s="165"/>
      <c r="L70" s="134"/>
      <c r="M70" s="161">
        <f t="shared" si="4"/>
        <v>0</v>
      </c>
      <c r="N70" s="165"/>
      <c r="O70" s="134"/>
      <c r="P70" s="134"/>
      <c r="Q70" s="134"/>
      <c r="R70" s="161">
        <f aca="true" t="shared" si="14" ref="R70:R74">SUM(N70:Q70)</f>
        <v>0</v>
      </c>
      <c r="S70" s="165"/>
      <c r="T70" s="187"/>
      <c r="U70" s="186">
        <f t="shared" si="3"/>
        <v>0</v>
      </c>
      <c r="V70" s="134"/>
      <c r="W70" s="134"/>
      <c r="X70" s="134"/>
      <c r="Y70" s="134"/>
      <c r="Z70" s="195">
        <f t="shared" si="9"/>
        <v>0</v>
      </c>
      <c r="AA70" s="134"/>
      <c r="AB70" s="217"/>
      <c r="AC70" s="202">
        <f t="shared" si="12"/>
        <v>0</v>
      </c>
      <c r="AD70" s="202">
        <f t="shared" si="13"/>
        <v>0</v>
      </c>
    </row>
    <row r="71" spans="1:30" ht="27" customHeight="1">
      <c r="A71" s="213">
        <v>65</v>
      </c>
      <c r="B71" s="134"/>
      <c r="C71" s="133"/>
      <c r="D71" s="134"/>
      <c r="E71" s="134"/>
      <c r="F71" s="134"/>
      <c r="G71" s="134"/>
      <c r="H71" s="135"/>
      <c r="I71" s="163"/>
      <c r="J71" s="164"/>
      <c r="K71" s="165"/>
      <c r="L71" s="134"/>
      <c r="M71" s="161">
        <f aca="true" t="shared" si="15" ref="M71:M74">SUM(K71:L71)</f>
        <v>0</v>
      </c>
      <c r="N71" s="165"/>
      <c r="O71" s="134"/>
      <c r="P71" s="134"/>
      <c r="Q71" s="134"/>
      <c r="R71" s="161">
        <f t="shared" si="14"/>
        <v>0</v>
      </c>
      <c r="S71" s="165"/>
      <c r="T71" s="187"/>
      <c r="U71" s="186">
        <f t="shared" si="3"/>
        <v>0</v>
      </c>
      <c r="V71" s="134"/>
      <c r="W71" s="134"/>
      <c r="X71" s="134"/>
      <c r="Y71" s="134"/>
      <c r="Z71" s="195">
        <f t="shared" si="9"/>
        <v>0</v>
      </c>
      <c r="AA71" s="134"/>
      <c r="AB71" s="217"/>
      <c r="AC71" s="202">
        <f t="shared" si="12"/>
        <v>0</v>
      </c>
      <c r="AD71" s="202">
        <f t="shared" si="13"/>
        <v>0</v>
      </c>
    </row>
    <row r="72" spans="1:30" ht="27" customHeight="1">
      <c r="A72" s="213">
        <v>66</v>
      </c>
      <c r="B72" s="134"/>
      <c r="C72" s="133"/>
      <c r="D72" s="134"/>
      <c r="E72" s="134"/>
      <c r="F72" s="134"/>
      <c r="G72" s="134"/>
      <c r="H72" s="135"/>
      <c r="I72" s="163"/>
      <c r="J72" s="164"/>
      <c r="K72" s="165"/>
      <c r="L72" s="134"/>
      <c r="M72" s="161">
        <f t="shared" si="15"/>
        <v>0</v>
      </c>
      <c r="N72" s="165"/>
      <c r="O72" s="134"/>
      <c r="P72" s="134"/>
      <c r="Q72" s="134"/>
      <c r="R72" s="161">
        <f t="shared" si="14"/>
        <v>0</v>
      </c>
      <c r="S72" s="165"/>
      <c r="T72" s="187"/>
      <c r="U72" s="186">
        <f aca="true" t="shared" si="16" ref="U72:U74">M72+S72-R72-T72</f>
        <v>0</v>
      </c>
      <c r="V72" s="134"/>
      <c r="W72" s="134"/>
      <c r="X72" s="134"/>
      <c r="Y72" s="134"/>
      <c r="Z72" s="195">
        <f aca="true" t="shared" si="17" ref="Z72:Z74">M72+W72+X72+Y72</f>
        <v>0</v>
      </c>
      <c r="AA72" s="134"/>
      <c r="AB72" s="217"/>
      <c r="AC72" s="202">
        <f t="shared" si="12"/>
        <v>0</v>
      </c>
      <c r="AD72" s="202">
        <f t="shared" si="13"/>
        <v>0</v>
      </c>
    </row>
    <row r="73" spans="1:30" ht="27" customHeight="1">
      <c r="A73" s="213">
        <v>67</v>
      </c>
      <c r="B73" s="134"/>
      <c r="C73" s="133"/>
      <c r="D73" s="134"/>
      <c r="E73" s="134"/>
      <c r="F73" s="134"/>
      <c r="G73" s="134"/>
      <c r="H73" s="135"/>
      <c r="I73" s="163"/>
      <c r="J73" s="164"/>
      <c r="K73" s="165"/>
      <c r="L73" s="134"/>
      <c r="M73" s="161">
        <f t="shared" si="15"/>
        <v>0</v>
      </c>
      <c r="N73" s="165"/>
      <c r="O73" s="134"/>
      <c r="P73" s="134"/>
      <c r="Q73" s="134"/>
      <c r="R73" s="161">
        <f t="shared" si="14"/>
        <v>0</v>
      </c>
      <c r="S73" s="165"/>
      <c r="T73" s="187"/>
      <c r="U73" s="186">
        <f t="shared" si="16"/>
        <v>0</v>
      </c>
      <c r="V73" s="134"/>
      <c r="W73" s="134"/>
      <c r="X73" s="134"/>
      <c r="Y73" s="134"/>
      <c r="Z73" s="195">
        <f t="shared" si="17"/>
        <v>0</v>
      </c>
      <c r="AA73" s="134"/>
      <c r="AB73" s="217"/>
      <c r="AC73" s="202">
        <f t="shared" si="12"/>
        <v>0</v>
      </c>
      <c r="AD73" s="202">
        <f t="shared" si="13"/>
        <v>0</v>
      </c>
    </row>
    <row r="74" spans="1:30" ht="27" customHeight="1">
      <c r="A74" s="218">
        <v>68</v>
      </c>
      <c r="B74" s="165"/>
      <c r="C74" s="133"/>
      <c r="D74" s="134"/>
      <c r="E74" s="134"/>
      <c r="F74" s="134"/>
      <c r="G74" s="134"/>
      <c r="H74" s="135"/>
      <c r="I74" s="163"/>
      <c r="J74" s="164"/>
      <c r="K74" s="165"/>
      <c r="L74" s="134"/>
      <c r="M74" s="161">
        <f t="shared" si="15"/>
        <v>0</v>
      </c>
      <c r="N74" s="165"/>
      <c r="O74" s="134"/>
      <c r="P74" s="134"/>
      <c r="Q74" s="134"/>
      <c r="R74" s="161">
        <f t="shared" si="14"/>
        <v>0</v>
      </c>
      <c r="S74" s="165"/>
      <c r="T74" s="187"/>
      <c r="U74" s="186">
        <f t="shared" si="16"/>
        <v>0</v>
      </c>
      <c r="V74" s="134"/>
      <c r="W74" s="134"/>
      <c r="X74" s="134"/>
      <c r="Y74" s="134"/>
      <c r="Z74" s="195">
        <f t="shared" si="17"/>
        <v>0</v>
      </c>
      <c r="AA74" s="134"/>
      <c r="AB74" s="217"/>
      <c r="AC74" s="202">
        <f t="shared" si="12"/>
        <v>0</v>
      </c>
      <c r="AD74" s="202">
        <f t="shared" si="13"/>
        <v>0</v>
      </c>
    </row>
    <row r="75" ht="13.5">
      <c r="A75" s="211"/>
    </row>
    <row r="76" ht="13.5">
      <c r="A76" s="211"/>
    </row>
    <row r="77" ht="13.5">
      <c r="A77" s="211"/>
    </row>
    <row r="78" ht="13.5">
      <c r="A78" s="211"/>
    </row>
    <row r="79" ht="13.5">
      <c r="A79" s="211"/>
    </row>
    <row r="80" ht="13.5">
      <c r="A80" s="211"/>
    </row>
    <row r="81" ht="13.5">
      <c r="A81" s="211"/>
    </row>
    <row r="82" ht="13.5">
      <c r="A82" s="211"/>
    </row>
    <row r="83" ht="13.5">
      <c r="A83" s="211"/>
    </row>
  </sheetData>
  <sheetProtection sheet="1"/>
  <mergeCells count="37">
    <mergeCell ref="A1:U1"/>
    <mergeCell ref="D2:J2"/>
    <mergeCell ref="M2:N2"/>
    <mergeCell ref="K3:M3"/>
    <mergeCell ref="N3:R3"/>
    <mergeCell ref="W3:Y3"/>
    <mergeCell ref="AB5:AD5"/>
    <mergeCell ref="AG5:AL5"/>
    <mergeCell ref="B6:J6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3:U5"/>
    <mergeCell ref="V3:V6"/>
    <mergeCell ref="W4:W5"/>
    <mergeCell ref="X4:X5"/>
    <mergeCell ref="Y4:Y5"/>
    <mergeCell ref="Z3:Z5"/>
    <mergeCell ref="AA3:AA6"/>
    <mergeCell ref="AB3:AL4"/>
  </mergeCells>
  <dataValidations count="3">
    <dataValidation type="list" allowBlank="1" showInputMessage="1" showErrorMessage="1" error="请选择" sqref="C7:C65536">
      <formula1>"男,女"</formula1>
    </dataValidation>
    <dataValidation type="list" allowBlank="1" showInputMessage="1" showErrorMessage="1" error="请选择" sqref="AB7:AB65536">
      <formula1>"领导班子,中层干部,一般正式,一般临时,高级职称,其他"</formula1>
    </dataValidation>
    <dataValidation type="list" allowBlank="1" showInputMessage="1" showErrorMessage="1" error="请选择" sqref="D7:D65536">
      <formula1>"有,无"</formula1>
    </dataValidation>
  </dataValidations>
  <printOptions/>
  <pageMargins left="0.04" right="0.04" top="0.04" bottom="0.04" header="0.51" footer="0.51"/>
  <pageSetup horizontalDpi="600" verticalDpi="600" orientation="landscape" paperSize="9" scale="68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83"/>
  <sheetViews>
    <sheetView zoomScaleSheetLayoutView="100" workbookViewId="0" topLeftCell="A1">
      <selection activeCell="AK8" sqref="AK8"/>
    </sheetView>
  </sheetViews>
  <sheetFormatPr defaultColWidth="8.875" defaultRowHeight="13.5"/>
  <cols>
    <col min="1" max="1" width="3.875" style="46" customWidth="1"/>
    <col min="2" max="2" width="6.875" style="46" customWidth="1"/>
    <col min="3" max="3" width="5.50390625" style="114" customWidth="1"/>
    <col min="4" max="7" width="6.00390625" style="46" customWidth="1"/>
    <col min="8" max="9" width="6.00390625" style="114" customWidth="1"/>
    <col min="10" max="10" width="8.625" style="114" customWidth="1"/>
    <col min="11" max="11" width="11.50390625" style="46" customWidth="1"/>
    <col min="12" max="12" width="12.625" style="46" customWidth="1"/>
    <col min="13" max="13" width="11.625" style="46" customWidth="1"/>
    <col min="14" max="15" width="6.50390625" style="46" customWidth="1"/>
    <col min="16" max="16" width="7.50390625" style="46" customWidth="1"/>
    <col min="17" max="17" width="6.50390625" style="46" customWidth="1"/>
    <col min="18" max="18" width="8.50390625" style="46" customWidth="1"/>
    <col min="19" max="19" width="8.00390625" style="46" customWidth="1"/>
    <col min="20" max="20" width="8.50390625" style="46" customWidth="1"/>
    <col min="21" max="21" width="9.50390625" style="46" customWidth="1"/>
    <col min="22" max="22" width="7.875" style="46" customWidth="1"/>
    <col min="23" max="24" width="8.875" style="46" customWidth="1"/>
    <col min="25" max="25" width="7.125" style="46" customWidth="1"/>
    <col min="26" max="26" width="8.875" style="46" customWidth="1"/>
    <col min="27" max="27" width="7.25390625" style="46" customWidth="1"/>
    <col min="28" max="28" width="8.875" style="45" customWidth="1"/>
    <col min="29" max="29" width="5.50390625" style="45" customWidth="1"/>
    <col min="30" max="30" width="10.50390625" style="45" customWidth="1"/>
    <col min="31" max="31" width="5.875" style="45" customWidth="1"/>
    <col min="32" max="32" width="3.50390625" style="45" customWidth="1"/>
    <col min="33" max="36" width="8.875" style="45" customWidth="1"/>
    <col min="37" max="37" width="9.50390625" style="45" bestFit="1" customWidth="1"/>
    <col min="38" max="38" width="20.25390625" style="45" customWidth="1"/>
    <col min="39" max="241" width="8.875" style="46" customWidth="1"/>
    <col min="242" max="16384" width="8.875" style="45" customWidth="1"/>
  </cols>
  <sheetData>
    <row r="1" spans="1:38" s="111" customFormat="1" ht="33" customHeight="1">
      <c r="A1" s="115" t="s">
        <v>48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71"/>
      <c r="W1" s="171"/>
      <c r="X1" s="171"/>
      <c r="Y1" s="171"/>
      <c r="Z1" s="171"/>
      <c r="AA1" s="171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</row>
    <row r="2" spans="1:27" ht="19.5" customHeight="1">
      <c r="A2" s="116"/>
      <c r="B2" s="117" t="s">
        <v>1</v>
      </c>
      <c r="C2" s="118"/>
      <c r="D2" s="119"/>
      <c r="E2" s="119"/>
      <c r="F2" s="119"/>
      <c r="G2" s="119"/>
      <c r="H2" s="119"/>
      <c r="I2" s="119"/>
      <c r="J2" s="119"/>
      <c r="K2" s="116" t="s">
        <v>2</v>
      </c>
      <c r="L2" s="119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96"/>
      <c r="X2" s="96"/>
      <c r="Y2" s="96"/>
      <c r="Z2" s="96"/>
      <c r="AA2" s="116"/>
    </row>
    <row r="3" spans="1:38" s="112" customFormat="1" ht="27.75" customHeight="1">
      <c r="A3" s="120" t="s">
        <v>3</v>
      </c>
      <c r="B3" s="121" t="s">
        <v>4</v>
      </c>
      <c r="C3" s="122" t="s">
        <v>5</v>
      </c>
      <c r="D3" s="121" t="s">
        <v>6</v>
      </c>
      <c r="E3" s="121" t="s">
        <v>7</v>
      </c>
      <c r="F3" s="122" t="s">
        <v>8</v>
      </c>
      <c r="G3" s="123" t="s">
        <v>9</v>
      </c>
      <c r="H3" s="123" t="s">
        <v>10</v>
      </c>
      <c r="I3" s="123" t="s">
        <v>11</v>
      </c>
      <c r="J3" s="141" t="s">
        <v>12</v>
      </c>
      <c r="K3" s="142" t="s">
        <v>13</v>
      </c>
      <c r="L3" s="143"/>
      <c r="M3" s="144"/>
      <c r="N3" s="145" t="s">
        <v>14</v>
      </c>
      <c r="O3" s="146"/>
      <c r="P3" s="146"/>
      <c r="Q3" s="146"/>
      <c r="R3" s="172"/>
      <c r="S3" s="173" t="s">
        <v>15</v>
      </c>
      <c r="T3" s="174" t="s">
        <v>16</v>
      </c>
      <c r="U3" s="175" t="s">
        <v>17</v>
      </c>
      <c r="V3" s="176" t="s">
        <v>18</v>
      </c>
      <c r="W3" s="142" t="s">
        <v>19</v>
      </c>
      <c r="X3" s="143"/>
      <c r="Y3" s="143"/>
      <c r="Z3" s="189" t="s">
        <v>20</v>
      </c>
      <c r="AA3" s="176" t="s">
        <v>21</v>
      </c>
      <c r="AB3" s="190" t="s">
        <v>49</v>
      </c>
      <c r="AC3" s="190"/>
      <c r="AD3" s="190"/>
      <c r="AE3" s="190"/>
      <c r="AF3" s="190"/>
      <c r="AG3" s="190"/>
      <c r="AH3" s="190"/>
      <c r="AI3" s="190"/>
      <c r="AJ3" s="190"/>
      <c r="AK3" s="190"/>
      <c r="AL3" s="190"/>
    </row>
    <row r="4" spans="1:38" s="113" customFormat="1" ht="54.75" customHeight="1">
      <c r="A4" s="124"/>
      <c r="B4" s="125"/>
      <c r="C4" s="126"/>
      <c r="D4" s="125"/>
      <c r="E4" s="125"/>
      <c r="F4" s="126"/>
      <c r="G4" s="127"/>
      <c r="H4" s="127"/>
      <c r="I4" s="127"/>
      <c r="J4" s="147"/>
      <c r="K4" s="148" t="s">
        <v>23</v>
      </c>
      <c r="L4" s="149" t="s">
        <v>24</v>
      </c>
      <c r="M4" s="150" t="s">
        <v>25</v>
      </c>
      <c r="N4" s="151" t="s">
        <v>26</v>
      </c>
      <c r="O4" s="152" t="s">
        <v>27</v>
      </c>
      <c r="P4" s="152" t="s">
        <v>28</v>
      </c>
      <c r="Q4" s="177" t="s">
        <v>29</v>
      </c>
      <c r="R4" s="178" t="s">
        <v>30</v>
      </c>
      <c r="S4" s="179" t="s">
        <v>31</v>
      </c>
      <c r="T4" s="180" t="s">
        <v>31</v>
      </c>
      <c r="U4" s="175"/>
      <c r="V4" s="181"/>
      <c r="W4" s="152" t="s">
        <v>27</v>
      </c>
      <c r="X4" s="152" t="s">
        <v>28</v>
      </c>
      <c r="Y4" s="191" t="s">
        <v>29</v>
      </c>
      <c r="Z4" s="189"/>
      <c r="AA4" s="181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</row>
    <row r="5" spans="1:38" ht="70.5" customHeight="1">
      <c r="A5" s="124"/>
      <c r="B5" s="125"/>
      <c r="C5" s="126"/>
      <c r="D5" s="125"/>
      <c r="E5" s="125"/>
      <c r="F5" s="126"/>
      <c r="G5" s="128"/>
      <c r="H5" s="128"/>
      <c r="I5" s="128"/>
      <c r="J5" s="147"/>
      <c r="K5" s="153"/>
      <c r="L5" s="154"/>
      <c r="M5" s="155"/>
      <c r="N5" s="156"/>
      <c r="O5" s="157"/>
      <c r="P5" s="157"/>
      <c r="Q5" s="182"/>
      <c r="R5" s="183"/>
      <c r="S5" s="184"/>
      <c r="T5" s="180"/>
      <c r="U5" s="185"/>
      <c r="V5" s="181"/>
      <c r="W5" s="157"/>
      <c r="X5" s="157"/>
      <c r="Y5" s="192"/>
      <c r="Z5" s="189"/>
      <c r="AA5" s="181"/>
      <c r="AB5" s="193" t="s">
        <v>32</v>
      </c>
      <c r="AC5" s="193"/>
      <c r="AD5" s="193"/>
      <c r="AE5" s="194"/>
      <c r="AF5" s="194"/>
      <c r="AG5" s="203" t="s">
        <v>33</v>
      </c>
      <c r="AH5" s="203"/>
      <c r="AI5" s="203"/>
      <c r="AJ5" s="203"/>
      <c r="AK5" s="203"/>
      <c r="AL5" s="203"/>
    </row>
    <row r="6" spans="1:38" ht="27" customHeight="1">
      <c r="A6" s="129"/>
      <c r="B6" s="130" t="s">
        <v>34</v>
      </c>
      <c r="C6" s="130"/>
      <c r="D6" s="130"/>
      <c r="E6" s="130"/>
      <c r="F6" s="130"/>
      <c r="G6" s="130"/>
      <c r="H6" s="130"/>
      <c r="I6" s="158"/>
      <c r="J6" s="159"/>
      <c r="K6" s="160">
        <f aca="true" t="shared" si="0" ref="K6:Q6">SUM(K7:K74)</f>
        <v>0</v>
      </c>
      <c r="L6" s="160">
        <f t="shared" si="0"/>
        <v>0</v>
      </c>
      <c r="M6" s="161">
        <f>SUM(M7:M46)</f>
        <v>0</v>
      </c>
      <c r="N6" s="160">
        <f t="shared" si="0"/>
        <v>0</v>
      </c>
      <c r="O6" s="162">
        <f t="shared" si="0"/>
        <v>0</v>
      </c>
      <c r="P6" s="162">
        <f t="shared" si="0"/>
        <v>0</v>
      </c>
      <c r="Q6" s="160">
        <f t="shared" si="0"/>
        <v>0</v>
      </c>
      <c r="R6" s="161">
        <f aca="true" t="shared" si="1" ref="R6:R37">SUM(N6:Q6)</f>
        <v>0</v>
      </c>
      <c r="S6" s="160">
        <f aca="true" t="shared" si="2" ref="S6:Y6">SUM(S7:S74)</f>
        <v>0</v>
      </c>
      <c r="T6" s="160">
        <f t="shared" si="2"/>
        <v>0</v>
      </c>
      <c r="U6" s="186">
        <f>M6+S6-R6-T6</f>
        <v>0</v>
      </c>
      <c r="V6" s="181"/>
      <c r="W6" s="160">
        <f t="shared" si="2"/>
        <v>0</v>
      </c>
      <c r="X6" s="160">
        <f t="shared" si="2"/>
        <v>0</v>
      </c>
      <c r="Y6" s="160">
        <f t="shared" si="2"/>
        <v>0</v>
      </c>
      <c r="Z6" s="195">
        <f>M6+W6+X6+Y6</f>
        <v>0</v>
      </c>
      <c r="AA6" s="181"/>
      <c r="AB6" s="196" t="s">
        <v>35</v>
      </c>
      <c r="AC6" s="197" t="s">
        <v>36</v>
      </c>
      <c r="AD6" s="198" t="s">
        <v>37</v>
      </c>
      <c r="AE6" s="199"/>
      <c r="AF6" s="200"/>
      <c r="AG6" s="204" t="s">
        <v>3</v>
      </c>
      <c r="AH6" s="204" t="s">
        <v>38</v>
      </c>
      <c r="AI6" s="205" t="s">
        <v>37</v>
      </c>
      <c r="AJ6" s="206" t="s">
        <v>39</v>
      </c>
      <c r="AK6" s="206" t="s">
        <v>40</v>
      </c>
      <c r="AL6" s="207" t="s">
        <v>41</v>
      </c>
    </row>
    <row r="7" spans="1:38" ht="27" customHeight="1">
      <c r="A7" s="131">
        <v>1</v>
      </c>
      <c r="B7" s="132"/>
      <c r="C7" s="133"/>
      <c r="D7" s="134"/>
      <c r="E7" s="134"/>
      <c r="F7" s="134"/>
      <c r="G7" s="134"/>
      <c r="H7" s="135"/>
      <c r="I7" s="163"/>
      <c r="J7" s="164"/>
      <c r="K7" s="165"/>
      <c r="L7" s="166"/>
      <c r="M7" s="161">
        <f aca="true" t="shared" si="3" ref="M7:M38">SUM(K7:L7)</f>
        <v>0</v>
      </c>
      <c r="N7" s="167"/>
      <c r="O7" s="168"/>
      <c r="P7" s="169"/>
      <c r="Q7" s="165"/>
      <c r="R7" s="161">
        <f t="shared" si="1"/>
        <v>0</v>
      </c>
      <c r="S7" s="165"/>
      <c r="T7" s="187"/>
      <c r="U7" s="186">
        <f aca="true" t="shared" si="4" ref="U7:U39">M7+S7-R7-T7</f>
        <v>0</v>
      </c>
      <c r="V7" s="134"/>
      <c r="W7" s="134"/>
      <c r="X7" s="134"/>
      <c r="Y7" s="134"/>
      <c r="Z7" s="195">
        <f>M7+W7+X7+Y7</f>
        <v>0</v>
      </c>
      <c r="AA7" s="134"/>
      <c r="AB7" s="201"/>
      <c r="AC7" s="202">
        <f aca="true" t="shared" si="5" ref="AC7:AC38">V7</f>
        <v>0</v>
      </c>
      <c r="AD7" s="202">
        <f aca="true" t="shared" si="6" ref="AD7:AD38">ROUND(AC7/12,2)</f>
        <v>0</v>
      </c>
      <c r="AE7" s="200"/>
      <c r="AF7" s="200"/>
      <c r="AG7" s="208">
        <v>1</v>
      </c>
      <c r="AH7" s="208" t="s">
        <v>42</v>
      </c>
      <c r="AI7" s="202">
        <f aca="true" t="shared" si="7" ref="AI7:AI12">SUMIF($AB$7:$AB$100,$AH7,$AD$7:$AD$100)</f>
        <v>0</v>
      </c>
      <c r="AJ7" s="202">
        <f aca="true" t="shared" si="8" ref="AJ7:AJ12">IF(AI7=0,0,ROUND(SUMIF($AB$7:$AB$100,$AH7,$M$7:$M$100)/AI7,0))</f>
        <v>0</v>
      </c>
      <c r="AK7" s="209">
        <f aca="true" t="shared" si="9" ref="AK7:AK12">AI7*AJ7</f>
        <v>0</v>
      </c>
      <c r="AL7" s="201"/>
    </row>
    <row r="8" spans="1:38" ht="27" customHeight="1">
      <c r="A8" s="131">
        <v>2</v>
      </c>
      <c r="B8" s="136"/>
      <c r="C8" s="133"/>
      <c r="D8" s="134"/>
      <c r="E8" s="134"/>
      <c r="F8" s="134"/>
      <c r="G8" s="134"/>
      <c r="H8" s="135"/>
      <c r="I8" s="163"/>
      <c r="J8" s="164"/>
      <c r="K8" s="165"/>
      <c r="L8" s="134"/>
      <c r="M8" s="161">
        <f t="shared" si="3"/>
        <v>0</v>
      </c>
      <c r="N8" s="167"/>
      <c r="O8" s="168"/>
      <c r="P8" s="169"/>
      <c r="Q8" s="165"/>
      <c r="R8" s="161">
        <f t="shared" si="1"/>
        <v>0</v>
      </c>
      <c r="S8" s="165"/>
      <c r="T8" s="187"/>
      <c r="U8" s="186">
        <f t="shared" si="4"/>
        <v>0</v>
      </c>
      <c r="V8" s="134"/>
      <c r="W8" s="134"/>
      <c r="X8" s="134"/>
      <c r="Y8" s="134"/>
      <c r="Z8" s="195">
        <f aca="true" t="shared" si="10" ref="Z8:Z71">M8+W8+X8+Y8</f>
        <v>0</v>
      </c>
      <c r="AA8" s="134"/>
      <c r="AB8" s="201"/>
      <c r="AC8" s="202">
        <f t="shared" si="5"/>
        <v>0</v>
      </c>
      <c r="AD8" s="202">
        <f t="shared" si="6"/>
        <v>0</v>
      </c>
      <c r="AE8" s="200"/>
      <c r="AF8" s="200"/>
      <c r="AG8" s="208">
        <v>2</v>
      </c>
      <c r="AH8" s="208" t="s">
        <v>43</v>
      </c>
      <c r="AI8" s="202">
        <f t="shared" si="7"/>
        <v>0</v>
      </c>
      <c r="AJ8" s="202">
        <f t="shared" si="8"/>
        <v>0</v>
      </c>
      <c r="AK8" s="209">
        <f t="shared" si="9"/>
        <v>0</v>
      </c>
      <c r="AL8" s="201"/>
    </row>
    <row r="9" spans="1:38" ht="27" customHeight="1">
      <c r="A9" s="131">
        <v>3</v>
      </c>
      <c r="B9" s="136"/>
      <c r="C9" s="133"/>
      <c r="D9" s="134"/>
      <c r="E9" s="134"/>
      <c r="F9" s="134"/>
      <c r="G9" s="134"/>
      <c r="H9" s="135"/>
      <c r="I9" s="163"/>
      <c r="J9" s="164"/>
      <c r="K9" s="165"/>
      <c r="L9" s="170"/>
      <c r="M9" s="161">
        <f t="shared" si="3"/>
        <v>0</v>
      </c>
      <c r="N9" s="167"/>
      <c r="O9" s="168"/>
      <c r="P9" s="169"/>
      <c r="Q9" s="165"/>
      <c r="R9" s="161">
        <f t="shared" si="1"/>
        <v>0</v>
      </c>
      <c r="S9" s="165"/>
      <c r="T9" s="187"/>
      <c r="U9" s="186">
        <f t="shared" si="4"/>
        <v>0</v>
      </c>
      <c r="V9" s="134"/>
      <c r="W9" s="134"/>
      <c r="X9" s="134"/>
      <c r="Y9" s="134"/>
      <c r="Z9" s="195">
        <f t="shared" si="10"/>
        <v>0</v>
      </c>
      <c r="AA9" s="134"/>
      <c r="AB9" s="201"/>
      <c r="AC9" s="202">
        <f t="shared" si="5"/>
        <v>0</v>
      </c>
      <c r="AD9" s="202">
        <f t="shared" si="6"/>
        <v>0</v>
      </c>
      <c r="AE9" s="200"/>
      <c r="AF9" s="200"/>
      <c r="AG9" s="208">
        <v>3</v>
      </c>
      <c r="AH9" s="208" t="s">
        <v>44</v>
      </c>
      <c r="AI9" s="202">
        <f t="shared" si="7"/>
        <v>0</v>
      </c>
      <c r="AJ9" s="202">
        <f t="shared" si="8"/>
        <v>0</v>
      </c>
      <c r="AK9" s="209">
        <f t="shared" si="9"/>
        <v>0</v>
      </c>
      <c r="AL9" s="201"/>
    </row>
    <row r="10" spans="1:38" ht="27" customHeight="1">
      <c r="A10" s="131">
        <v>4</v>
      </c>
      <c r="B10" s="136"/>
      <c r="C10" s="133"/>
      <c r="D10" s="134"/>
      <c r="E10" s="134"/>
      <c r="F10" s="134"/>
      <c r="G10" s="134"/>
      <c r="H10" s="135"/>
      <c r="I10" s="163"/>
      <c r="J10" s="164"/>
      <c r="K10" s="165"/>
      <c r="L10" s="134"/>
      <c r="M10" s="161">
        <f t="shared" si="3"/>
        <v>0</v>
      </c>
      <c r="N10" s="167"/>
      <c r="O10" s="168"/>
      <c r="P10" s="169"/>
      <c r="Q10" s="165"/>
      <c r="R10" s="161">
        <f t="shared" si="1"/>
        <v>0</v>
      </c>
      <c r="S10" s="165"/>
      <c r="T10" s="187"/>
      <c r="U10" s="186">
        <f t="shared" si="4"/>
        <v>0</v>
      </c>
      <c r="V10" s="134"/>
      <c r="W10" s="134"/>
      <c r="X10" s="134"/>
      <c r="Y10" s="134"/>
      <c r="Z10" s="195">
        <f t="shared" si="10"/>
        <v>0</v>
      </c>
      <c r="AA10" s="134"/>
      <c r="AB10" s="201"/>
      <c r="AC10" s="202">
        <f t="shared" si="5"/>
        <v>0</v>
      </c>
      <c r="AD10" s="202">
        <f t="shared" si="6"/>
        <v>0</v>
      </c>
      <c r="AE10" s="200"/>
      <c r="AF10" s="200"/>
      <c r="AG10" s="208">
        <v>4</v>
      </c>
      <c r="AH10" s="208" t="s">
        <v>45</v>
      </c>
      <c r="AI10" s="202">
        <f t="shared" si="7"/>
        <v>0</v>
      </c>
      <c r="AJ10" s="202">
        <f t="shared" si="8"/>
        <v>0</v>
      </c>
      <c r="AK10" s="209">
        <f t="shared" si="9"/>
        <v>0</v>
      </c>
      <c r="AL10" s="201"/>
    </row>
    <row r="11" spans="1:38" ht="27" customHeight="1">
      <c r="A11" s="131">
        <v>5</v>
      </c>
      <c r="B11" s="136"/>
      <c r="C11" s="133"/>
      <c r="D11" s="134"/>
      <c r="E11" s="134"/>
      <c r="F11" s="134"/>
      <c r="G11" s="134"/>
      <c r="H11" s="135"/>
      <c r="I11" s="163"/>
      <c r="J11" s="164"/>
      <c r="K11" s="165"/>
      <c r="L11" s="170"/>
      <c r="M11" s="161">
        <f t="shared" si="3"/>
        <v>0</v>
      </c>
      <c r="N11" s="167"/>
      <c r="O11" s="168"/>
      <c r="P11" s="169"/>
      <c r="Q11" s="165"/>
      <c r="R11" s="161">
        <f t="shared" si="1"/>
        <v>0</v>
      </c>
      <c r="S11" s="165"/>
      <c r="T11" s="187"/>
      <c r="U11" s="186">
        <f t="shared" si="4"/>
        <v>0</v>
      </c>
      <c r="V11" s="134"/>
      <c r="W11" s="134"/>
      <c r="X11" s="134"/>
      <c r="Y11" s="134"/>
      <c r="Z11" s="195">
        <f t="shared" si="10"/>
        <v>0</v>
      </c>
      <c r="AA11" s="134"/>
      <c r="AB11" s="201"/>
      <c r="AC11" s="202">
        <f t="shared" si="5"/>
        <v>0</v>
      </c>
      <c r="AD11" s="202">
        <f t="shared" si="6"/>
        <v>0</v>
      </c>
      <c r="AE11" s="200"/>
      <c r="AF11" s="200"/>
      <c r="AG11" s="208">
        <v>5</v>
      </c>
      <c r="AH11" s="208" t="s">
        <v>46</v>
      </c>
      <c r="AI11" s="202">
        <f t="shared" si="7"/>
        <v>0</v>
      </c>
      <c r="AJ11" s="202">
        <f t="shared" si="8"/>
        <v>0</v>
      </c>
      <c r="AK11" s="209">
        <f t="shared" si="9"/>
        <v>0</v>
      </c>
      <c r="AL11" s="201"/>
    </row>
    <row r="12" spans="1:38" ht="27" customHeight="1">
      <c r="A12" s="131">
        <v>6</v>
      </c>
      <c r="B12" s="136"/>
      <c r="C12" s="133"/>
      <c r="D12" s="134"/>
      <c r="E12" s="134"/>
      <c r="F12" s="134"/>
      <c r="G12" s="134"/>
      <c r="H12" s="135"/>
      <c r="I12" s="163"/>
      <c r="J12" s="164"/>
      <c r="K12" s="165"/>
      <c r="L12" s="134"/>
      <c r="M12" s="161">
        <f t="shared" si="3"/>
        <v>0</v>
      </c>
      <c r="N12" s="167"/>
      <c r="O12" s="168"/>
      <c r="P12" s="169"/>
      <c r="Q12" s="165"/>
      <c r="R12" s="161">
        <f t="shared" si="1"/>
        <v>0</v>
      </c>
      <c r="S12" s="165"/>
      <c r="T12" s="187"/>
      <c r="U12" s="186">
        <f t="shared" si="4"/>
        <v>0</v>
      </c>
      <c r="V12" s="134"/>
      <c r="W12" s="134"/>
      <c r="X12" s="134"/>
      <c r="Y12" s="134"/>
      <c r="Z12" s="195">
        <f t="shared" si="10"/>
        <v>0</v>
      </c>
      <c r="AA12" s="134"/>
      <c r="AB12" s="201"/>
      <c r="AC12" s="202">
        <f t="shared" si="5"/>
        <v>0</v>
      </c>
      <c r="AD12" s="202">
        <f t="shared" si="6"/>
        <v>0</v>
      </c>
      <c r="AE12" s="200"/>
      <c r="AF12" s="200"/>
      <c r="AG12" s="208">
        <v>6</v>
      </c>
      <c r="AH12" s="208" t="s">
        <v>47</v>
      </c>
      <c r="AI12" s="202">
        <f t="shared" si="7"/>
        <v>0</v>
      </c>
      <c r="AJ12" s="202">
        <f t="shared" si="8"/>
        <v>0</v>
      </c>
      <c r="AK12" s="209">
        <f t="shared" si="9"/>
        <v>0</v>
      </c>
      <c r="AL12" s="201"/>
    </row>
    <row r="13" spans="1:38" ht="27" customHeight="1">
      <c r="A13" s="131">
        <v>7</v>
      </c>
      <c r="B13" s="136"/>
      <c r="C13" s="133"/>
      <c r="D13" s="134"/>
      <c r="E13" s="134"/>
      <c r="F13" s="134"/>
      <c r="G13" s="134"/>
      <c r="H13" s="135"/>
      <c r="I13" s="163"/>
      <c r="J13" s="164"/>
      <c r="K13" s="165"/>
      <c r="L13" s="170"/>
      <c r="M13" s="161">
        <f t="shared" si="3"/>
        <v>0</v>
      </c>
      <c r="N13" s="167"/>
      <c r="O13" s="168"/>
      <c r="P13" s="169"/>
      <c r="Q13" s="165"/>
      <c r="R13" s="161">
        <f t="shared" si="1"/>
        <v>0</v>
      </c>
      <c r="S13" s="165"/>
      <c r="T13" s="187"/>
      <c r="U13" s="186">
        <f t="shared" si="4"/>
        <v>0</v>
      </c>
      <c r="V13" s="134"/>
      <c r="W13" s="134"/>
      <c r="X13" s="134"/>
      <c r="Y13" s="134"/>
      <c r="Z13" s="195">
        <f t="shared" si="10"/>
        <v>0</v>
      </c>
      <c r="AA13" s="134"/>
      <c r="AB13" s="201"/>
      <c r="AC13" s="202">
        <f t="shared" si="5"/>
        <v>0</v>
      </c>
      <c r="AD13" s="202">
        <f t="shared" si="6"/>
        <v>0</v>
      </c>
      <c r="AE13" s="200"/>
      <c r="AF13" s="200"/>
      <c r="AG13" s="202"/>
      <c r="AH13" s="208" t="s">
        <v>34</v>
      </c>
      <c r="AI13" s="202">
        <f>SUM(AI7:AI12)</f>
        <v>0</v>
      </c>
      <c r="AJ13" s="209" t="e">
        <f>(AJ7*AI7+AI8*AJ8+AJ9*AI9+AI10*AJ10+AJ11*AI11+AI12*AJ12)/AI13</f>
        <v>#DIV/0!</v>
      </c>
      <c r="AK13" s="209">
        <f>SUM(AK7:AK12)</f>
        <v>0</v>
      </c>
      <c r="AL13" s="201"/>
    </row>
    <row r="14" spans="1:32" ht="27" customHeight="1">
      <c r="A14" s="131">
        <v>8</v>
      </c>
      <c r="B14" s="136"/>
      <c r="C14" s="133"/>
      <c r="D14" s="134"/>
      <c r="E14" s="134"/>
      <c r="F14" s="134"/>
      <c r="G14" s="134"/>
      <c r="H14" s="135"/>
      <c r="I14" s="163"/>
      <c r="J14" s="164"/>
      <c r="K14" s="165"/>
      <c r="L14" s="134"/>
      <c r="M14" s="161">
        <f t="shared" si="3"/>
        <v>0</v>
      </c>
      <c r="N14" s="167"/>
      <c r="O14" s="168"/>
      <c r="P14" s="169"/>
      <c r="Q14" s="165"/>
      <c r="R14" s="161">
        <f t="shared" si="1"/>
        <v>0</v>
      </c>
      <c r="S14" s="165"/>
      <c r="T14" s="187"/>
      <c r="U14" s="186">
        <f t="shared" si="4"/>
        <v>0</v>
      </c>
      <c r="V14" s="134"/>
      <c r="W14" s="134"/>
      <c r="X14" s="134"/>
      <c r="Y14" s="134"/>
      <c r="Z14" s="195">
        <f t="shared" si="10"/>
        <v>0</v>
      </c>
      <c r="AA14" s="134"/>
      <c r="AB14" s="201"/>
      <c r="AC14" s="202">
        <f t="shared" si="5"/>
        <v>0</v>
      </c>
      <c r="AD14" s="202">
        <f t="shared" si="6"/>
        <v>0</v>
      </c>
      <c r="AE14" s="200"/>
      <c r="AF14" s="200"/>
    </row>
    <row r="15" spans="1:30" ht="27" customHeight="1">
      <c r="A15" s="131">
        <v>9</v>
      </c>
      <c r="B15" s="136"/>
      <c r="C15" s="133"/>
      <c r="D15" s="134"/>
      <c r="E15" s="134"/>
      <c r="F15" s="134"/>
      <c r="G15" s="134"/>
      <c r="H15" s="135"/>
      <c r="I15" s="163"/>
      <c r="J15" s="164"/>
      <c r="K15" s="165"/>
      <c r="L15" s="170"/>
      <c r="M15" s="161">
        <f t="shared" si="3"/>
        <v>0</v>
      </c>
      <c r="N15" s="167"/>
      <c r="O15" s="168"/>
      <c r="P15" s="169"/>
      <c r="Q15" s="165"/>
      <c r="R15" s="161">
        <f t="shared" si="1"/>
        <v>0</v>
      </c>
      <c r="S15" s="165"/>
      <c r="T15" s="187"/>
      <c r="U15" s="186">
        <f t="shared" si="4"/>
        <v>0</v>
      </c>
      <c r="V15" s="134"/>
      <c r="W15" s="134"/>
      <c r="X15" s="134"/>
      <c r="Y15" s="134"/>
      <c r="Z15" s="195">
        <f t="shared" si="10"/>
        <v>0</v>
      </c>
      <c r="AA15" s="134"/>
      <c r="AB15" s="201"/>
      <c r="AC15" s="202">
        <f t="shared" si="5"/>
        <v>0</v>
      </c>
      <c r="AD15" s="202">
        <f t="shared" si="6"/>
        <v>0</v>
      </c>
    </row>
    <row r="16" spans="1:30" ht="27" customHeight="1">
      <c r="A16" s="131">
        <v>10</v>
      </c>
      <c r="B16" s="136"/>
      <c r="C16" s="133"/>
      <c r="D16" s="134"/>
      <c r="E16" s="134"/>
      <c r="F16" s="134"/>
      <c r="G16" s="134"/>
      <c r="H16" s="135"/>
      <c r="I16" s="163"/>
      <c r="J16" s="164"/>
      <c r="K16" s="165"/>
      <c r="L16" s="134"/>
      <c r="M16" s="161">
        <f t="shared" si="3"/>
        <v>0</v>
      </c>
      <c r="N16" s="167"/>
      <c r="O16" s="168"/>
      <c r="P16" s="169"/>
      <c r="Q16" s="165"/>
      <c r="R16" s="161">
        <f t="shared" si="1"/>
        <v>0</v>
      </c>
      <c r="S16" s="165"/>
      <c r="T16" s="187"/>
      <c r="U16" s="186">
        <f t="shared" si="4"/>
        <v>0</v>
      </c>
      <c r="V16" s="134"/>
      <c r="W16" s="134"/>
      <c r="X16" s="134"/>
      <c r="Y16" s="134"/>
      <c r="Z16" s="195">
        <f t="shared" si="10"/>
        <v>0</v>
      </c>
      <c r="AA16" s="134"/>
      <c r="AB16" s="201"/>
      <c r="AC16" s="202">
        <f t="shared" si="5"/>
        <v>0</v>
      </c>
      <c r="AD16" s="202">
        <f t="shared" si="6"/>
        <v>0</v>
      </c>
    </row>
    <row r="17" spans="1:30" ht="27" customHeight="1">
      <c r="A17" s="131">
        <v>11</v>
      </c>
      <c r="B17" s="136"/>
      <c r="C17" s="133"/>
      <c r="D17" s="134"/>
      <c r="E17" s="134"/>
      <c r="F17" s="137"/>
      <c r="G17" s="134"/>
      <c r="H17" s="135"/>
      <c r="I17" s="163"/>
      <c r="J17" s="164"/>
      <c r="K17" s="165"/>
      <c r="L17" s="170"/>
      <c r="M17" s="161">
        <f t="shared" si="3"/>
        <v>0</v>
      </c>
      <c r="N17" s="167"/>
      <c r="O17" s="168"/>
      <c r="P17" s="169"/>
      <c r="Q17" s="165"/>
      <c r="R17" s="161">
        <f t="shared" si="1"/>
        <v>0</v>
      </c>
      <c r="S17" s="165"/>
      <c r="T17" s="187"/>
      <c r="U17" s="186">
        <f t="shared" si="4"/>
        <v>0</v>
      </c>
      <c r="V17" s="134"/>
      <c r="W17" s="134"/>
      <c r="X17" s="134"/>
      <c r="Y17" s="134"/>
      <c r="Z17" s="195">
        <f t="shared" si="10"/>
        <v>0</v>
      </c>
      <c r="AA17" s="134"/>
      <c r="AB17" s="201"/>
      <c r="AC17" s="202">
        <f t="shared" si="5"/>
        <v>0</v>
      </c>
      <c r="AD17" s="202">
        <f t="shared" si="6"/>
        <v>0</v>
      </c>
    </row>
    <row r="18" spans="1:30" ht="27" customHeight="1">
      <c r="A18" s="131">
        <v>12</v>
      </c>
      <c r="B18" s="136"/>
      <c r="C18" s="133"/>
      <c r="D18" s="134"/>
      <c r="E18" s="134"/>
      <c r="F18" s="134"/>
      <c r="G18" s="134"/>
      <c r="H18" s="135"/>
      <c r="I18" s="163"/>
      <c r="J18" s="164"/>
      <c r="K18" s="165"/>
      <c r="L18" s="134"/>
      <c r="M18" s="161">
        <f t="shared" si="3"/>
        <v>0</v>
      </c>
      <c r="N18" s="167"/>
      <c r="O18" s="168"/>
      <c r="P18" s="169"/>
      <c r="Q18" s="165"/>
      <c r="R18" s="161">
        <f t="shared" si="1"/>
        <v>0</v>
      </c>
      <c r="S18" s="165"/>
      <c r="T18" s="187"/>
      <c r="U18" s="186">
        <f t="shared" si="4"/>
        <v>0</v>
      </c>
      <c r="V18" s="134"/>
      <c r="W18" s="134"/>
      <c r="X18" s="134"/>
      <c r="Y18" s="134"/>
      <c r="Z18" s="195">
        <f t="shared" si="10"/>
        <v>0</v>
      </c>
      <c r="AA18" s="134"/>
      <c r="AB18" s="201"/>
      <c r="AC18" s="202">
        <f t="shared" si="5"/>
        <v>0</v>
      </c>
      <c r="AD18" s="202">
        <f t="shared" si="6"/>
        <v>0</v>
      </c>
    </row>
    <row r="19" spans="1:30" ht="27" customHeight="1">
      <c r="A19" s="131">
        <v>13</v>
      </c>
      <c r="B19" s="136"/>
      <c r="C19" s="133"/>
      <c r="D19" s="134"/>
      <c r="E19" s="134"/>
      <c r="F19" s="134"/>
      <c r="G19" s="134"/>
      <c r="H19" s="135"/>
      <c r="I19" s="163"/>
      <c r="J19" s="164"/>
      <c r="K19" s="165"/>
      <c r="L19" s="170"/>
      <c r="M19" s="161">
        <f t="shared" si="3"/>
        <v>0</v>
      </c>
      <c r="N19" s="167"/>
      <c r="O19" s="168"/>
      <c r="P19" s="169"/>
      <c r="Q19" s="165"/>
      <c r="R19" s="161">
        <f t="shared" si="1"/>
        <v>0</v>
      </c>
      <c r="S19" s="165"/>
      <c r="T19" s="187"/>
      <c r="U19" s="186">
        <f t="shared" si="4"/>
        <v>0</v>
      </c>
      <c r="V19" s="134"/>
      <c r="W19" s="134"/>
      <c r="X19" s="134"/>
      <c r="Y19" s="134"/>
      <c r="Z19" s="195">
        <f t="shared" si="10"/>
        <v>0</v>
      </c>
      <c r="AA19" s="134"/>
      <c r="AB19" s="201"/>
      <c r="AC19" s="202">
        <f t="shared" si="5"/>
        <v>0</v>
      </c>
      <c r="AD19" s="202">
        <f t="shared" si="6"/>
        <v>0</v>
      </c>
    </row>
    <row r="20" spans="1:30" ht="27" customHeight="1">
      <c r="A20" s="131">
        <v>14</v>
      </c>
      <c r="B20" s="136"/>
      <c r="C20" s="133"/>
      <c r="D20" s="134"/>
      <c r="E20" s="134"/>
      <c r="F20" s="134"/>
      <c r="G20" s="134"/>
      <c r="H20" s="135"/>
      <c r="I20" s="163"/>
      <c r="J20" s="164"/>
      <c r="K20" s="165"/>
      <c r="L20" s="134"/>
      <c r="M20" s="161">
        <f t="shared" si="3"/>
        <v>0</v>
      </c>
      <c r="N20" s="167"/>
      <c r="O20" s="168"/>
      <c r="P20" s="169"/>
      <c r="Q20" s="165"/>
      <c r="R20" s="161">
        <f t="shared" si="1"/>
        <v>0</v>
      </c>
      <c r="S20" s="165"/>
      <c r="T20" s="187"/>
      <c r="U20" s="186">
        <f t="shared" si="4"/>
        <v>0</v>
      </c>
      <c r="V20" s="134"/>
      <c r="W20" s="134"/>
      <c r="X20" s="134"/>
      <c r="Y20" s="134"/>
      <c r="Z20" s="195">
        <f t="shared" si="10"/>
        <v>0</v>
      </c>
      <c r="AA20" s="134"/>
      <c r="AB20" s="201"/>
      <c r="AC20" s="202">
        <f t="shared" si="5"/>
        <v>0</v>
      </c>
      <c r="AD20" s="202">
        <f t="shared" si="6"/>
        <v>0</v>
      </c>
    </row>
    <row r="21" spans="1:30" ht="27" customHeight="1">
      <c r="A21" s="131">
        <v>15</v>
      </c>
      <c r="B21" s="136"/>
      <c r="C21" s="133"/>
      <c r="D21" s="134"/>
      <c r="E21" s="134"/>
      <c r="F21" s="134"/>
      <c r="G21" s="134"/>
      <c r="H21" s="135"/>
      <c r="I21" s="163"/>
      <c r="J21" s="164"/>
      <c r="K21" s="165"/>
      <c r="L21" s="170"/>
      <c r="M21" s="161">
        <f t="shared" si="3"/>
        <v>0</v>
      </c>
      <c r="N21" s="167"/>
      <c r="O21" s="168"/>
      <c r="P21" s="169"/>
      <c r="Q21" s="165"/>
      <c r="R21" s="161">
        <f t="shared" si="1"/>
        <v>0</v>
      </c>
      <c r="S21" s="165"/>
      <c r="T21" s="187"/>
      <c r="U21" s="186">
        <f t="shared" si="4"/>
        <v>0</v>
      </c>
      <c r="V21" s="134"/>
      <c r="W21" s="134"/>
      <c r="X21" s="134"/>
      <c r="Y21" s="134"/>
      <c r="Z21" s="195">
        <f t="shared" si="10"/>
        <v>0</v>
      </c>
      <c r="AA21" s="134"/>
      <c r="AB21" s="201"/>
      <c r="AC21" s="202">
        <f t="shared" si="5"/>
        <v>0</v>
      </c>
      <c r="AD21" s="202">
        <f t="shared" si="6"/>
        <v>0</v>
      </c>
    </row>
    <row r="22" spans="1:30" ht="27" customHeight="1">
      <c r="A22" s="131">
        <v>16</v>
      </c>
      <c r="B22" s="136"/>
      <c r="C22" s="133"/>
      <c r="D22" s="134"/>
      <c r="E22" s="134"/>
      <c r="F22" s="134"/>
      <c r="G22" s="134"/>
      <c r="H22" s="135"/>
      <c r="I22" s="163"/>
      <c r="J22" s="164"/>
      <c r="K22" s="165"/>
      <c r="L22" s="134"/>
      <c r="M22" s="161">
        <f t="shared" si="3"/>
        <v>0</v>
      </c>
      <c r="N22" s="167"/>
      <c r="O22" s="168"/>
      <c r="P22" s="169"/>
      <c r="Q22" s="165"/>
      <c r="R22" s="161">
        <f t="shared" si="1"/>
        <v>0</v>
      </c>
      <c r="S22" s="165"/>
      <c r="T22" s="187"/>
      <c r="U22" s="186">
        <f t="shared" si="4"/>
        <v>0</v>
      </c>
      <c r="V22" s="134"/>
      <c r="W22" s="134"/>
      <c r="X22" s="134"/>
      <c r="Y22" s="134"/>
      <c r="Z22" s="195">
        <f t="shared" si="10"/>
        <v>0</v>
      </c>
      <c r="AA22" s="134"/>
      <c r="AB22" s="201"/>
      <c r="AC22" s="202">
        <f t="shared" si="5"/>
        <v>0</v>
      </c>
      <c r="AD22" s="202">
        <f t="shared" si="6"/>
        <v>0</v>
      </c>
    </row>
    <row r="23" spans="1:30" ht="27" customHeight="1">
      <c r="A23" s="131">
        <v>17</v>
      </c>
      <c r="B23" s="136"/>
      <c r="C23" s="133"/>
      <c r="D23" s="134"/>
      <c r="E23" s="134"/>
      <c r="F23" s="134"/>
      <c r="G23" s="134"/>
      <c r="H23" s="135"/>
      <c r="I23" s="163"/>
      <c r="J23" s="164"/>
      <c r="K23" s="165"/>
      <c r="L23" s="170"/>
      <c r="M23" s="161">
        <f t="shared" si="3"/>
        <v>0</v>
      </c>
      <c r="N23" s="167"/>
      <c r="O23" s="168"/>
      <c r="P23" s="169"/>
      <c r="Q23" s="165"/>
      <c r="R23" s="161">
        <f t="shared" si="1"/>
        <v>0</v>
      </c>
      <c r="S23" s="165"/>
      <c r="T23" s="187"/>
      <c r="U23" s="186">
        <f t="shared" si="4"/>
        <v>0</v>
      </c>
      <c r="V23" s="134"/>
      <c r="W23" s="134"/>
      <c r="X23" s="134"/>
      <c r="Y23" s="134"/>
      <c r="Z23" s="195">
        <f t="shared" si="10"/>
        <v>0</v>
      </c>
      <c r="AA23" s="134"/>
      <c r="AB23" s="201"/>
      <c r="AC23" s="202">
        <f t="shared" si="5"/>
        <v>0</v>
      </c>
      <c r="AD23" s="202">
        <f t="shared" si="6"/>
        <v>0</v>
      </c>
    </row>
    <row r="24" spans="1:30" ht="27" customHeight="1">
      <c r="A24" s="131">
        <v>18</v>
      </c>
      <c r="B24" s="136"/>
      <c r="C24" s="133"/>
      <c r="D24" s="134"/>
      <c r="E24" s="134"/>
      <c r="F24" s="134"/>
      <c r="G24" s="134"/>
      <c r="H24" s="135"/>
      <c r="I24" s="163"/>
      <c r="J24" s="164"/>
      <c r="K24" s="165"/>
      <c r="L24" s="134"/>
      <c r="M24" s="161">
        <f t="shared" si="3"/>
        <v>0</v>
      </c>
      <c r="N24" s="167"/>
      <c r="O24" s="168"/>
      <c r="P24" s="169"/>
      <c r="Q24" s="165"/>
      <c r="R24" s="161">
        <f t="shared" si="1"/>
        <v>0</v>
      </c>
      <c r="S24" s="165"/>
      <c r="T24" s="187"/>
      <c r="U24" s="186">
        <f t="shared" si="4"/>
        <v>0</v>
      </c>
      <c r="V24" s="134"/>
      <c r="W24" s="134"/>
      <c r="X24" s="134"/>
      <c r="Y24" s="134"/>
      <c r="Z24" s="195">
        <f t="shared" si="10"/>
        <v>0</v>
      </c>
      <c r="AA24" s="134"/>
      <c r="AB24" s="201"/>
      <c r="AC24" s="202">
        <f t="shared" si="5"/>
        <v>0</v>
      </c>
      <c r="AD24" s="202">
        <f t="shared" si="6"/>
        <v>0</v>
      </c>
    </row>
    <row r="25" spans="1:30" ht="27" customHeight="1">
      <c r="A25" s="131">
        <v>19</v>
      </c>
      <c r="B25" s="136"/>
      <c r="C25" s="133"/>
      <c r="D25" s="134"/>
      <c r="E25" s="134"/>
      <c r="F25" s="134"/>
      <c r="G25" s="134"/>
      <c r="H25" s="135"/>
      <c r="I25" s="163"/>
      <c r="J25" s="164"/>
      <c r="K25" s="165"/>
      <c r="L25" s="170"/>
      <c r="M25" s="161">
        <f t="shared" si="3"/>
        <v>0</v>
      </c>
      <c r="N25" s="167"/>
      <c r="O25" s="168"/>
      <c r="P25" s="169"/>
      <c r="Q25" s="165"/>
      <c r="R25" s="161">
        <f t="shared" si="1"/>
        <v>0</v>
      </c>
      <c r="S25" s="165"/>
      <c r="T25" s="187"/>
      <c r="U25" s="186">
        <f t="shared" si="4"/>
        <v>0</v>
      </c>
      <c r="V25" s="134"/>
      <c r="W25" s="134"/>
      <c r="X25" s="134"/>
      <c r="Y25" s="134"/>
      <c r="Z25" s="195">
        <f t="shared" si="10"/>
        <v>0</v>
      </c>
      <c r="AA25" s="134"/>
      <c r="AB25" s="201"/>
      <c r="AC25" s="202">
        <f t="shared" si="5"/>
        <v>0</v>
      </c>
      <c r="AD25" s="202">
        <f t="shared" si="6"/>
        <v>0</v>
      </c>
    </row>
    <row r="26" spans="1:30" ht="27" customHeight="1">
      <c r="A26" s="131">
        <v>20</v>
      </c>
      <c r="B26" s="136"/>
      <c r="C26" s="133"/>
      <c r="D26" s="134"/>
      <c r="E26" s="134"/>
      <c r="F26" s="134"/>
      <c r="G26" s="134"/>
      <c r="H26" s="135"/>
      <c r="I26" s="163"/>
      <c r="J26" s="164"/>
      <c r="K26" s="165"/>
      <c r="L26" s="134"/>
      <c r="M26" s="161">
        <f t="shared" si="3"/>
        <v>0</v>
      </c>
      <c r="N26" s="167"/>
      <c r="O26" s="168"/>
      <c r="P26" s="169"/>
      <c r="Q26" s="165"/>
      <c r="R26" s="161">
        <f t="shared" si="1"/>
        <v>0</v>
      </c>
      <c r="S26" s="165"/>
      <c r="T26" s="187"/>
      <c r="U26" s="186">
        <f t="shared" si="4"/>
        <v>0</v>
      </c>
      <c r="V26" s="134"/>
      <c r="W26" s="134"/>
      <c r="X26" s="134"/>
      <c r="Y26" s="134"/>
      <c r="Z26" s="195">
        <f t="shared" si="10"/>
        <v>0</v>
      </c>
      <c r="AA26" s="134"/>
      <c r="AB26" s="201"/>
      <c r="AC26" s="202">
        <f t="shared" si="5"/>
        <v>0</v>
      </c>
      <c r="AD26" s="202">
        <f t="shared" si="6"/>
        <v>0</v>
      </c>
    </row>
    <row r="27" spans="1:30" ht="27" customHeight="1">
      <c r="A27" s="131">
        <v>21</v>
      </c>
      <c r="B27" s="136"/>
      <c r="C27" s="133"/>
      <c r="D27" s="134"/>
      <c r="E27" s="134"/>
      <c r="F27" s="134"/>
      <c r="G27" s="134"/>
      <c r="H27" s="135"/>
      <c r="I27" s="163"/>
      <c r="J27" s="164"/>
      <c r="K27" s="165"/>
      <c r="L27" s="170"/>
      <c r="M27" s="161">
        <f t="shared" si="3"/>
        <v>0</v>
      </c>
      <c r="N27" s="167"/>
      <c r="O27" s="168"/>
      <c r="P27" s="169"/>
      <c r="Q27" s="165"/>
      <c r="R27" s="161">
        <f t="shared" si="1"/>
        <v>0</v>
      </c>
      <c r="S27" s="165"/>
      <c r="T27" s="187"/>
      <c r="U27" s="186">
        <f t="shared" si="4"/>
        <v>0</v>
      </c>
      <c r="V27" s="134"/>
      <c r="W27" s="134"/>
      <c r="X27" s="134"/>
      <c r="Y27" s="134"/>
      <c r="Z27" s="195">
        <f t="shared" si="10"/>
        <v>0</v>
      </c>
      <c r="AA27" s="134"/>
      <c r="AB27" s="201"/>
      <c r="AC27" s="202">
        <f t="shared" si="5"/>
        <v>0</v>
      </c>
      <c r="AD27" s="202">
        <f t="shared" si="6"/>
        <v>0</v>
      </c>
    </row>
    <row r="28" spans="1:30" ht="27" customHeight="1">
      <c r="A28" s="131">
        <v>22</v>
      </c>
      <c r="B28" s="138"/>
      <c r="C28" s="133"/>
      <c r="D28" s="134"/>
      <c r="E28" s="134"/>
      <c r="F28" s="134"/>
      <c r="G28" s="134"/>
      <c r="H28" s="135"/>
      <c r="I28" s="163"/>
      <c r="J28" s="164"/>
      <c r="K28" s="165"/>
      <c r="L28" s="134"/>
      <c r="M28" s="161">
        <f t="shared" si="3"/>
        <v>0</v>
      </c>
      <c r="N28" s="167"/>
      <c r="O28" s="168"/>
      <c r="P28" s="169"/>
      <c r="Q28" s="165"/>
      <c r="R28" s="161">
        <f t="shared" si="1"/>
        <v>0</v>
      </c>
      <c r="S28" s="165"/>
      <c r="T28" s="187"/>
      <c r="U28" s="186">
        <f t="shared" si="4"/>
        <v>0</v>
      </c>
      <c r="V28" s="134"/>
      <c r="W28" s="134"/>
      <c r="X28" s="134"/>
      <c r="Y28" s="134"/>
      <c r="Z28" s="195">
        <f t="shared" si="10"/>
        <v>0</v>
      </c>
      <c r="AA28" s="134"/>
      <c r="AB28" s="201"/>
      <c r="AC28" s="202">
        <f t="shared" si="5"/>
        <v>0</v>
      </c>
      <c r="AD28" s="202">
        <f t="shared" si="6"/>
        <v>0</v>
      </c>
    </row>
    <row r="29" spans="1:30" ht="27" customHeight="1">
      <c r="A29" s="131">
        <v>23</v>
      </c>
      <c r="B29" s="136"/>
      <c r="C29" s="133"/>
      <c r="D29" s="134"/>
      <c r="E29" s="134"/>
      <c r="F29" s="134"/>
      <c r="G29" s="134"/>
      <c r="H29" s="135"/>
      <c r="I29" s="163"/>
      <c r="J29" s="164"/>
      <c r="K29" s="165"/>
      <c r="L29" s="134"/>
      <c r="M29" s="161">
        <f t="shared" si="3"/>
        <v>0</v>
      </c>
      <c r="N29" s="167"/>
      <c r="O29" s="168"/>
      <c r="P29" s="169"/>
      <c r="Q29" s="165"/>
      <c r="R29" s="161">
        <f t="shared" si="1"/>
        <v>0</v>
      </c>
      <c r="S29" s="165"/>
      <c r="T29" s="187"/>
      <c r="U29" s="186">
        <f t="shared" si="4"/>
        <v>0</v>
      </c>
      <c r="V29" s="134"/>
      <c r="W29" s="134"/>
      <c r="X29" s="134"/>
      <c r="Y29" s="134"/>
      <c r="Z29" s="195">
        <f t="shared" si="10"/>
        <v>0</v>
      </c>
      <c r="AA29" s="134"/>
      <c r="AB29" s="201"/>
      <c r="AC29" s="202">
        <f t="shared" si="5"/>
        <v>0</v>
      </c>
      <c r="AD29" s="202">
        <f t="shared" si="6"/>
        <v>0</v>
      </c>
    </row>
    <row r="30" spans="1:30" ht="27" customHeight="1">
      <c r="A30" s="131">
        <v>24</v>
      </c>
      <c r="B30" s="136"/>
      <c r="C30" s="133"/>
      <c r="D30" s="134"/>
      <c r="E30" s="134"/>
      <c r="F30" s="134"/>
      <c r="G30" s="134"/>
      <c r="H30" s="135"/>
      <c r="I30" s="163"/>
      <c r="J30" s="164"/>
      <c r="K30" s="165"/>
      <c r="L30" s="170"/>
      <c r="M30" s="161">
        <f t="shared" si="3"/>
        <v>0</v>
      </c>
      <c r="N30" s="167"/>
      <c r="O30" s="168"/>
      <c r="P30" s="169"/>
      <c r="Q30" s="165"/>
      <c r="R30" s="161">
        <f t="shared" si="1"/>
        <v>0</v>
      </c>
      <c r="S30" s="165"/>
      <c r="T30" s="187"/>
      <c r="U30" s="186">
        <f t="shared" si="4"/>
        <v>0</v>
      </c>
      <c r="V30" s="134"/>
      <c r="W30" s="134"/>
      <c r="X30" s="134"/>
      <c r="Y30" s="134"/>
      <c r="Z30" s="195">
        <f t="shared" si="10"/>
        <v>0</v>
      </c>
      <c r="AA30" s="134"/>
      <c r="AB30" s="201"/>
      <c r="AC30" s="202">
        <f t="shared" si="5"/>
        <v>0</v>
      </c>
      <c r="AD30" s="202">
        <f t="shared" si="6"/>
        <v>0</v>
      </c>
    </row>
    <row r="31" spans="1:30" ht="27" customHeight="1">
      <c r="A31" s="131">
        <v>25</v>
      </c>
      <c r="B31" s="136"/>
      <c r="C31" s="133"/>
      <c r="D31" s="134"/>
      <c r="E31" s="134"/>
      <c r="F31" s="134"/>
      <c r="G31" s="134"/>
      <c r="H31" s="135"/>
      <c r="I31" s="163"/>
      <c r="J31" s="164"/>
      <c r="K31" s="165"/>
      <c r="L31" s="134"/>
      <c r="M31" s="161">
        <f t="shared" si="3"/>
        <v>0</v>
      </c>
      <c r="N31" s="167"/>
      <c r="O31" s="168"/>
      <c r="P31" s="169"/>
      <c r="Q31" s="165"/>
      <c r="R31" s="161">
        <f t="shared" si="1"/>
        <v>0</v>
      </c>
      <c r="S31" s="165"/>
      <c r="T31" s="187"/>
      <c r="U31" s="186">
        <f t="shared" si="4"/>
        <v>0</v>
      </c>
      <c r="V31" s="134"/>
      <c r="W31" s="134"/>
      <c r="X31" s="134"/>
      <c r="Y31" s="134"/>
      <c r="Z31" s="195">
        <f t="shared" si="10"/>
        <v>0</v>
      </c>
      <c r="AA31" s="134"/>
      <c r="AB31" s="201"/>
      <c r="AC31" s="202">
        <f t="shared" si="5"/>
        <v>0</v>
      </c>
      <c r="AD31" s="202">
        <f t="shared" si="6"/>
        <v>0</v>
      </c>
    </row>
    <row r="32" spans="1:30" ht="27" customHeight="1">
      <c r="A32" s="131">
        <v>26</v>
      </c>
      <c r="B32" s="136"/>
      <c r="C32" s="133"/>
      <c r="D32" s="134"/>
      <c r="E32" s="134"/>
      <c r="F32" s="134"/>
      <c r="G32" s="134"/>
      <c r="H32" s="135"/>
      <c r="I32" s="163"/>
      <c r="J32" s="164"/>
      <c r="K32" s="165"/>
      <c r="L32" s="170"/>
      <c r="M32" s="161">
        <f t="shared" si="3"/>
        <v>0</v>
      </c>
      <c r="N32" s="167"/>
      <c r="O32" s="168"/>
      <c r="P32" s="169"/>
      <c r="Q32" s="165"/>
      <c r="R32" s="161">
        <f t="shared" si="1"/>
        <v>0</v>
      </c>
      <c r="S32" s="165"/>
      <c r="T32" s="187"/>
      <c r="U32" s="186">
        <f t="shared" si="4"/>
        <v>0</v>
      </c>
      <c r="V32" s="134"/>
      <c r="W32" s="134"/>
      <c r="X32" s="134"/>
      <c r="Y32" s="134"/>
      <c r="Z32" s="195">
        <f t="shared" si="10"/>
        <v>0</v>
      </c>
      <c r="AA32" s="134"/>
      <c r="AB32" s="201"/>
      <c r="AC32" s="202">
        <f t="shared" si="5"/>
        <v>0</v>
      </c>
      <c r="AD32" s="202">
        <f t="shared" si="6"/>
        <v>0</v>
      </c>
    </row>
    <row r="33" spans="1:30" ht="27" customHeight="1">
      <c r="A33" s="131">
        <v>27</v>
      </c>
      <c r="B33" s="136"/>
      <c r="C33" s="133"/>
      <c r="D33" s="134"/>
      <c r="E33" s="134"/>
      <c r="F33" s="134"/>
      <c r="G33" s="134"/>
      <c r="H33" s="135"/>
      <c r="I33" s="163"/>
      <c r="J33" s="164"/>
      <c r="K33" s="165"/>
      <c r="L33" s="134"/>
      <c r="M33" s="161">
        <f t="shared" si="3"/>
        <v>0</v>
      </c>
      <c r="N33" s="167"/>
      <c r="O33" s="168"/>
      <c r="P33" s="169"/>
      <c r="Q33" s="165"/>
      <c r="R33" s="161">
        <f t="shared" si="1"/>
        <v>0</v>
      </c>
      <c r="S33" s="165"/>
      <c r="T33" s="187"/>
      <c r="U33" s="186">
        <f t="shared" si="4"/>
        <v>0</v>
      </c>
      <c r="V33" s="134"/>
      <c r="W33" s="134"/>
      <c r="X33" s="134"/>
      <c r="Y33" s="134"/>
      <c r="Z33" s="195">
        <f t="shared" si="10"/>
        <v>0</v>
      </c>
      <c r="AA33" s="134"/>
      <c r="AB33" s="201"/>
      <c r="AC33" s="202">
        <f t="shared" si="5"/>
        <v>0</v>
      </c>
      <c r="AD33" s="202">
        <f t="shared" si="6"/>
        <v>0</v>
      </c>
    </row>
    <row r="34" spans="1:30" ht="27" customHeight="1">
      <c r="A34" s="131">
        <v>28</v>
      </c>
      <c r="B34" s="136"/>
      <c r="C34" s="133"/>
      <c r="D34" s="134"/>
      <c r="E34" s="134"/>
      <c r="F34" s="134"/>
      <c r="G34" s="134"/>
      <c r="H34" s="135"/>
      <c r="I34" s="163"/>
      <c r="J34" s="164"/>
      <c r="K34" s="165"/>
      <c r="L34" s="170"/>
      <c r="M34" s="161">
        <f t="shared" si="3"/>
        <v>0</v>
      </c>
      <c r="N34" s="167"/>
      <c r="O34" s="168"/>
      <c r="P34" s="169"/>
      <c r="Q34" s="165"/>
      <c r="R34" s="161">
        <f t="shared" si="1"/>
        <v>0</v>
      </c>
      <c r="S34" s="165"/>
      <c r="T34" s="187"/>
      <c r="U34" s="186">
        <f t="shared" si="4"/>
        <v>0</v>
      </c>
      <c r="V34" s="134"/>
      <c r="W34" s="134"/>
      <c r="X34" s="134"/>
      <c r="Y34" s="134"/>
      <c r="Z34" s="195">
        <f t="shared" si="10"/>
        <v>0</v>
      </c>
      <c r="AA34" s="134"/>
      <c r="AB34" s="201"/>
      <c r="AC34" s="202">
        <f t="shared" si="5"/>
        <v>0</v>
      </c>
      <c r="AD34" s="202">
        <f t="shared" si="6"/>
        <v>0</v>
      </c>
    </row>
    <row r="35" spans="1:30" ht="27" customHeight="1">
      <c r="A35" s="131">
        <v>29</v>
      </c>
      <c r="B35" s="136"/>
      <c r="C35" s="133"/>
      <c r="D35" s="134"/>
      <c r="E35" s="134"/>
      <c r="F35" s="134"/>
      <c r="G35" s="134"/>
      <c r="H35" s="135"/>
      <c r="I35" s="163"/>
      <c r="J35" s="164"/>
      <c r="K35" s="165"/>
      <c r="L35" s="134"/>
      <c r="M35" s="161">
        <f t="shared" si="3"/>
        <v>0</v>
      </c>
      <c r="N35" s="167"/>
      <c r="O35" s="168"/>
      <c r="P35" s="169"/>
      <c r="Q35" s="165"/>
      <c r="R35" s="161">
        <f t="shared" si="1"/>
        <v>0</v>
      </c>
      <c r="S35" s="165"/>
      <c r="T35" s="187"/>
      <c r="U35" s="186">
        <f t="shared" si="4"/>
        <v>0</v>
      </c>
      <c r="V35" s="134"/>
      <c r="W35" s="134"/>
      <c r="X35" s="134"/>
      <c r="Y35" s="134"/>
      <c r="Z35" s="195">
        <f t="shared" si="10"/>
        <v>0</v>
      </c>
      <c r="AA35" s="134"/>
      <c r="AB35" s="201"/>
      <c r="AC35" s="202">
        <f t="shared" si="5"/>
        <v>0</v>
      </c>
      <c r="AD35" s="202">
        <f t="shared" si="6"/>
        <v>0</v>
      </c>
    </row>
    <row r="36" spans="1:30" ht="27" customHeight="1">
      <c r="A36" s="131">
        <v>30</v>
      </c>
      <c r="B36" s="136"/>
      <c r="C36" s="133"/>
      <c r="D36" s="134"/>
      <c r="E36" s="134"/>
      <c r="F36" s="134"/>
      <c r="G36" s="134"/>
      <c r="H36" s="135"/>
      <c r="I36" s="163"/>
      <c r="J36" s="164"/>
      <c r="K36" s="165"/>
      <c r="L36" s="170"/>
      <c r="M36" s="161">
        <f t="shared" si="3"/>
        <v>0</v>
      </c>
      <c r="N36" s="167"/>
      <c r="O36" s="168"/>
      <c r="P36" s="169"/>
      <c r="Q36" s="165"/>
      <c r="R36" s="161">
        <f t="shared" si="1"/>
        <v>0</v>
      </c>
      <c r="S36" s="165"/>
      <c r="T36" s="187"/>
      <c r="U36" s="186">
        <f t="shared" si="4"/>
        <v>0</v>
      </c>
      <c r="V36" s="134"/>
      <c r="W36" s="134"/>
      <c r="X36" s="134"/>
      <c r="Y36" s="134"/>
      <c r="Z36" s="195">
        <f t="shared" si="10"/>
        <v>0</v>
      </c>
      <c r="AA36" s="134"/>
      <c r="AB36" s="201"/>
      <c r="AC36" s="202">
        <f t="shared" si="5"/>
        <v>0</v>
      </c>
      <c r="AD36" s="202">
        <f t="shared" si="6"/>
        <v>0</v>
      </c>
    </row>
    <row r="37" spans="1:30" ht="27" customHeight="1">
      <c r="A37" s="131">
        <v>31</v>
      </c>
      <c r="B37" s="136"/>
      <c r="C37" s="133"/>
      <c r="D37" s="134"/>
      <c r="E37" s="134"/>
      <c r="F37" s="134"/>
      <c r="G37" s="134"/>
      <c r="H37" s="135"/>
      <c r="I37" s="163"/>
      <c r="J37" s="164"/>
      <c r="K37" s="165"/>
      <c r="L37" s="134"/>
      <c r="M37" s="161">
        <f t="shared" si="3"/>
        <v>0</v>
      </c>
      <c r="N37" s="167"/>
      <c r="O37" s="168"/>
      <c r="P37" s="169"/>
      <c r="Q37" s="165"/>
      <c r="R37" s="161">
        <f t="shared" si="1"/>
        <v>0</v>
      </c>
      <c r="S37" s="165"/>
      <c r="T37" s="187"/>
      <c r="U37" s="186">
        <f t="shared" si="4"/>
        <v>0</v>
      </c>
      <c r="V37" s="134"/>
      <c r="W37" s="134"/>
      <c r="X37" s="134"/>
      <c r="Y37" s="134"/>
      <c r="Z37" s="195">
        <f t="shared" si="10"/>
        <v>0</v>
      </c>
      <c r="AA37" s="134"/>
      <c r="AB37" s="201"/>
      <c r="AC37" s="202">
        <f t="shared" si="5"/>
        <v>0</v>
      </c>
      <c r="AD37" s="202">
        <f t="shared" si="6"/>
        <v>0</v>
      </c>
    </row>
    <row r="38" spans="1:30" ht="27" customHeight="1">
      <c r="A38" s="131">
        <v>32</v>
      </c>
      <c r="B38" s="136"/>
      <c r="C38" s="133"/>
      <c r="D38" s="134"/>
      <c r="E38" s="134"/>
      <c r="F38" s="134"/>
      <c r="G38" s="134"/>
      <c r="H38" s="135"/>
      <c r="I38" s="163"/>
      <c r="J38" s="164"/>
      <c r="K38" s="165"/>
      <c r="L38" s="170"/>
      <c r="M38" s="161">
        <f t="shared" si="3"/>
        <v>0</v>
      </c>
      <c r="N38" s="167"/>
      <c r="O38" s="168"/>
      <c r="P38" s="169"/>
      <c r="Q38" s="165"/>
      <c r="R38" s="161">
        <f aca="true" t="shared" si="11" ref="R38:R74">SUM(N38:Q38)</f>
        <v>0</v>
      </c>
      <c r="S38" s="165"/>
      <c r="T38" s="187"/>
      <c r="U38" s="186">
        <f t="shared" si="4"/>
        <v>0</v>
      </c>
      <c r="V38" s="134"/>
      <c r="W38" s="134"/>
      <c r="X38" s="134"/>
      <c r="Y38" s="134"/>
      <c r="Z38" s="195">
        <f t="shared" si="10"/>
        <v>0</v>
      </c>
      <c r="AA38" s="134"/>
      <c r="AB38" s="201"/>
      <c r="AC38" s="202">
        <f t="shared" si="5"/>
        <v>0</v>
      </c>
      <c r="AD38" s="202">
        <f t="shared" si="6"/>
        <v>0</v>
      </c>
    </row>
    <row r="39" spans="1:30" ht="27" customHeight="1">
      <c r="A39" s="131">
        <v>33</v>
      </c>
      <c r="B39" s="136"/>
      <c r="C39" s="133"/>
      <c r="D39" s="134"/>
      <c r="E39" s="134"/>
      <c r="F39" s="134"/>
      <c r="G39" s="134"/>
      <c r="H39" s="135"/>
      <c r="I39" s="163"/>
      <c r="J39" s="164"/>
      <c r="K39" s="165"/>
      <c r="L39" s="134"/>
      <c r="M39" s="161">
        <f aca="true" t="shared" si="12" ref="M39:M74">SUM(K39:L39)</f>
        <v>0</v>
      </c>
      <c r="N39" s="167"/>
      <c r="O39" s="168"/>
      <c r="P39" s="169"/>
      <c r="Q39" s="165"/>
      <c r="R39" s="161">
        <f t="shared" si="11"/>
        <v>0</v>
      </c>
      <c r="S39" s="165"/>
      <c r="T39" s="187"/>
      <c r="U39" s="186">
        <f t="shared" si="4"/>
        <v>0</v>
      </c>
      <c r="V39" s="134"/>
      <c r="W39" s="134"/>
      <c r="X39" s="134"/>
      <c r="Y39" s="134"/>
      <c r="Z39" s="195">
        <f t="shared" si="10"/>
        <v>0</v>
      </c>
      <c r="AA39" s="134"/>
      <c r="AB39" s="201"/>
      <c r="AC39" s="202">
        <f aca="true" t="shared" si="13" ref="AC39:AC74">V39</f>
        <v>0</v>
      </c>
      <c r="AD39" s="202">
        <f aca="true" t="shared" si="14" ref="AD39:AD74">ROUND(AC39/12,2)</f>
        <v>0</v>
      </c>
    </row>
    <row r="40" spans="1:30" ht="27" customHeight="1">
      <c r="A40" s="131">
        <v>34</v>
      </c>
      <c r="B40" s="139"/>
      <c r="C40" s="133"/>
      <c r="D40" s="134"/>
      <c r="E40" s="134"/>
      <c r="F40" s="134"/>
      <c r="G40" s="134"/>
      <c r="H40" s="135"/>
      <c r="I40" s="163"/>
      <c r="J40" s="164"/>
      <c r="K40" s="165"/>
      <c r="L40" s="170"/>
      <c r="M40" s="161">
        <f t="shared" si="12"/>
        <v>0</v>
      </c>
      <c r="N40" s="167"/>
      <c r="O40" s="168"/>
      <c r="P40" s="169"/>
      <c r="Q40" s="165"/>
      <c r="R40" s="161">
        <f t="shared" si="11"/>
        <v>0</v>
      </c>
      <c r="S40" s="165"/>
      <c r="T40" s="187"/>
      <c r="U40" s="186">
        <f aca="true" t="shared" si="15" ref="U40:U74">M40+S40-R40-T40</f>
        <v>0</v>
      </c>
      <c r="V40" s="134"/>
      <c r="W40" s="134"/>
      <c r="X40" s="134"/>
      <c r="Y40" s="134"/>
      <c r="Z40" s="195">
        <f t="shared" si="10"/>
        <v>0</v>
      </c>
      <c r="AA40" s="134"/>
      <c r="AB40" s="201"/>
      <c r="AC40" s="202">
        <f t="shared" si="13"/>
        <v>0</v>
      </c>
      <c r="AD40" s="202">
        <f t="shared" si="14"/>
        <v>0</v>
      </c>
    </row>
    <row r="41" spans="1:30" ht="27" customHeight="1">
      <c r="A41" s="131">
        <v>35</v>
      </c>
      <c r="B41" s="140"/>
      <c r="C41" s="133"/>
      <c r="D41" s="134"/>
      <c r="E41" s="134"/>
      <c r="F41" s="134"/>
      <c r="G41" s="134"/>
      <c r="H41" s="135"/>
      <c r="I41" s="163"/>
      <c r="J41" s="164"/>
      <c r="K41" s="165"/>
      <c r="L41" s="134"/>
      <c r="M41" s="161">
        <f t="shared" si="12"/>
        <v>0</v>
      </c>
      <c r="N41" s="167"/>
      <c r="O41" s="168"/>
      <c r="P41" s="169"/>
      <c r="Q41" s="165"/>
      <c r="R41" s="161">
        <f t="shared" si="11"/>
        <v>0</v>
      </c>
      <c r="S41" s="165"/>
      <c r="T41" s="187"/>
      <c r="U41" s="186">
        <f t="shared" si="15"/>
        <v>0</v>
      </c>
      <c r="V41" s="134"/>
      <c r="W41" s="134"/>
      <c r="X41" s="134"/>
      <c r="Y41" s="134"/>
      <c r="Z41" s="195">
        <f t="shared" si="10"/>
        <v>0</v>
      </c>
      <c r="AA41" s="134"/>
      <c r="AB41" s="201"/>
      <c r="AC41" s="202">
        <f t="shared" si="13"/>
        <v>0</v>
      </c>
      <c r="AD41" s="202">
        <f t="shared" si="14"/>
        <v>0</v>
      </c>
    </row>
    <row r="42" spans="1:30" ht="27" customHeight="1">
      <c r="A42" s="131">
        <v>36</v>
      </c>
      <c r="B42" s="138"/>
      <c r="C42" s="133"/>
      <c r="D42" s="134"/>
      <c r="E42" s="134"/>
      <c r="F42" s="134"/>
      <c r="G42" s="134"/>
      <c r="H42" s="135"/>
      <c r="I42" s="163"/>
      <c r="J42" s="164"/>
      <c r="K42" s="165"/>
      <c r="L42" s="170"/>
      <c r="M42" s="161">
        <f t="shared" si="12"/>
        <v>0</v>
      </c>
      <c r="N42" s="167"/>
      <c r="O42" s="168"/>
      <c r="P42" s="169"/>
      <c r="Q42" s="165"/>
      <c r="R42" s="161">
        <f t="shared" si="11"/>
        <v>0</v>
      </c>
      <c r="S42" s="165"/>
      <c r="T42" s="187"/>
      <c r="U42" s="186">
        <f t="shared" si="15"/>
        <v>0</v>
      </c>
      <c r="V42" s="134"/>
      <c r="W42" s="134"/>
      <c r="X42" s="134"/>
      <c r="Y42" s="134"/>
      <c r="Z42" s="195">
        <f t="shared" si="10"/>
        <v>0</v>
      </c>
      <c r="AA42" s="134"/>
      <c r="AB42" s="201"/>
      <c r="AC42" s="202">
        <f t="shared" si="13"/>
        <v>0</v>
      </c>
      <c r="AD42" s="202">
        <f t="shared" si="14"/>
        <v>0</v>
      </c>
    </row>
    <row r="43" spans="1:30" ht="27" customHeight="1">
      <c r="A43" s="131">
        <v>37</v>
      </c>
      <c r="B43" s="138"/>
      <c r="C43" s="133"/>
      <c r="D43" s="134"/>
      <c r="E43" s="134"/>
      <c r="F43" s="134"/>
      <c r="G43" s="134"/>
      <c r="H43" s="135"/>
      <c r="I43" s="163"/>
      <c r="J43" s="164"/>
      <c r="K43" s="165"/>
      <c r="L43" s="134"/>
      <c r="M43" s="161">
        <f t="shared" si="12"/>
        <v>0</v>
      </c>
      <c r="N43" s="167"/>
      <c r="O43" s="168"/>
      <c r="P43" s="169"/>
      <c r="Q43" s="165"/>
      <c r="R43" s="161">
        <f t="shared" si="11"/>
        <v>0</v>
      </c>
      <c r="S43" s="165"/>
      <c r="T43" s="187"/>
      <c r="U43" s="186">
        <f t="shared" si="15"/>
        <v>0</v>
      </c>
      <c r="V43" s="134"/>
      <c r="W43" s="134"/>
      <c r="X43" s="134"/>
      <c r="Y43" s="134"/>
      <c r="Z43" s="195">
        <f t="shared" si="10"/>
        <v>0</v>
      </c>
      <c r="AA43" s="134"/>
      <c r="AB43" s="201"/>
      <c r="AC43" s="202">
        <f t="shared" si="13"/>
        <v>0</v>
      </c>
      <c r="AD43" s="202">
        <f t="shared" si="14"/>
        <v>0</v>
      </c>
    </row>
    <row r="44" spans="1:30" ht="27" customHeight="1">
      <c r="A44" s="131">
        <v>38</v>
      </c>
      <c r="B44" s="138"/>
      <c r="C44" s="133"/>
      <c r="D44" s="134"/>
      <c r="E44" s="134"/>
      <c r="F44" s="134"/>
      <c r="G44" s="134"/>
      <c r="H44" s="135"/>
      <c r="I44" s="163"/>
      <c r="J44" s="164"/>
      <c r="K44" s="165"/>
      <c r="L44" s="134"/>
      <c r="M44" s="161">
        <f t="shared" si="12"/>
        <v>0</v>
      </c>
      <c r="N44" s="167"/>
      <c r="O44" s="168"/>
      <c r="P44" s="169"/>
      <c r="Q44" s="165"/>
      <c r="R44" s="161">
        <f t="shared" si="11"/>
        <v>0</v>
      </c>
      <c r="S44" s="165"/>
      <c r="T44" s="187"/>
      <c r="U44" s="186">
        <f t="shared" si="15"/>
        <v>0</v>
      </c>
      <c r="V44" s="134"/>
      <c r="W44" s="134"/>
      <c r="X44" s="134"/>
      <c r="Y44" s="134"/>
      <c r="Z44" s="195">
        <f t="shared" si="10"/>
        <v>0</v>
      </c>
      <c r="AA44" s="134"/>
      <c r="AB44" s="201"/>
      <c r="AC44" s="202">
        <f t="shared" si="13"/>
        <v>0</v>
      </c>
      <c r="AD44" s="202">
        <f t="shared" si="14"/>
        <v>0</v>
      </c>
    </row>
    <row r="45" spans="1:30" ht="27" customHeight="1">
      <c r="A45" s="131">
        <v>39</v>
      </c>
      <c r="B45" s="138"/>
      <c r="C45" s="133"/>
      <c r="D45" s="134"/>
      <c r="E45" s="134"/>
      <c r="F45" s="134"/>
      <c r="G45" s="134"/>
      <c r="H45" s="135"/>
      <c r="I45" s="163"/>
      <c r="J45" s="164"/>
      <c r="K45" s="165"/>
      <c r="L45" s="170"/>
      <c r="M45" s="161">
        <f t="shared" si="12"/>
        <v>0</v>
      </c>
      <c r="N45" s="167"/>
      <c r="O45" s="168"/>
      <c r="P45" s="169"/>
      <c r="Q45" s="165"/>
      <c r="R45" s="161">
        <f t="shared" si="11"/>
        <v>0</v>
      </c>
      <c r="S45" s="165"/>
      <c r="T45" s="187"/>
      <c r="U45" s="186">
        <f t="shared" si="15"/>
        <v>0</v>
      </c>
      <c r="V45" s="134"/>
      <c r="W45" s="134"/>
      <c r="X45" s="134"/>
      <c r="Y45" s="134"/>
      <c r="Z45" s="195">
        <f t="shared" si="10"/>
        <v>0</v>
      </c>
      <c r="AA45" s="134"/>
      <c r="AB45" s="201"/>
      <c r="AC45" s="202">
        <f t="shared" si="13"/>
        <v>0</v>
      </c>
      <c r="AD45" s="202">
        <f t="shared" si="14"/>
        <v>0</v>
      </c>
    </row>
    <row r="46" spans="1:30" ht="27" customHeight="1">
      <c r="A46" s="131">
        <v>40</v>
      </c>
      <c r="B46" s="138"/>
      <c r="C46" s="133"/>
      <c r="D46" s="134"/>
      <c r="E46" s="134"/>
      <c r="F46" s="134"/>
      <c r="G46" s="134"/>
      <c r="H46" s="135"/>
      <c r="I46" s="163"/>
      <c r="J46" s="164"/>
      <c r="K46" s="165"/>
      <c r="L46" s="134"/>
      <c r="M46" s="161">
        <f t="shared" si="12"/>
        <v>0</v>
      </c>
      <c r="N46" s="167"/>
      <c r="O46" s="168"/>
      <c r="P46" s="169"/>
      <c r="Q46" s="165"/>
      <c r="R46" s="161">
        <f t="shared" si="11"/>
        <v>0</v>
      </c>
      <c r="S46" s="165"/>
      <c r="T46" s="187"/>
      <c r="U46" s="186">
        <f t="shared" si="15"/>
        <v>0</v>
      </c>
      <c r="V46" s="134"/>
      <c r="W46" s="134"/>
      <c r="X46" s="134"/>
      <c r="Y46" s="134"/>
      <c r="Z46" s="195">
        <f t="shared" si="10"/>
        <v>0</v>
      </c>
      <c r="AA46" s="134"/>
      <c r="AB46" s="201"/>
      <c r="AC46" s="202">
        <f t="shared" si="13"/>
        <v>0</v>
      </c>
      <c r="AD46" s="202">
        <f t="shared" si="14"/>
        <v>0</v>
      </c>
    </row>
    <row r="47" spans="1:30" ht="27" customHeight="1">
      <c r="A47" s="131">
        <v>41</v>
      </c>
      <c r="B47" s="138"/>
      <c r="C47" s="133"/>
      <c r="D47" s="134"/>
      <c r="E47" s="134"/>
      <c r="F47" s="134"/>
      <c r="G47" s="134"/>
      <c r="H47" s="135"/>
      <c r="I47" s="163"/>
      <c r="J47" s="164"/>
      <c r="K47" s="165"/>
      <c r="L47" s="134"/>
      <c r="M47" s="161">
        <f t="shared" si="12"/>
        <v>0</v>
      </c>
      <c r="N47" s="165"/>
      <c r="O47" s="170"/>
      <c r="P47" s="170"/>
      <c r="Q47" s="134"/>
      <c r="R47" s="161">
        <f t="shared" si="11"/>
        <v>0</v>
      </c>
      <c r="S47" s="165"/>
      <c r="T47" s="187"/>
      <c r="U47" s="186">
        <f t="shared" si="15"/>
        <v>0</v>
      </c>
      <c r="V47" s="134"/>
      <c r="W47" s="134"/>
      <c r="X47" s="134"/>
      <c r="Y47" s="134"/>
      <c r="Z47" s="195">
        <f t="shared" si="10"/>
        <v>0</v>
      </c>
      <c r="AA47" s="134"/>
      <c r="AB47" s="201"/>
      <c r="AC47" s="202">
        <f t="shared" si="13"/>
        <v>0</v>
      </c>
      <c r="AD47" s="202">
        <f t="shared" si="14"/>
        <v>0</v>
      </c>
    </row>
    <row r="48" spans="1:30" ht="27" customHeight="1">
      <c r="A48" s="131">
        <v>42</v>
      </c>
      <c r="B48" s="138"/>
      <c r="C48" s="133"/>
      <c r="D48" s="134"/>
      <c r="E48" s="134"/>
      <c r="F48" s="134"/>
      <c r="G48" s="134"/>
      <c r="H48" s="135"/>
      <c r="I48" s="163"/>
      <c r="J48" s="164"/>
      <c r="K48" s="165"/>
      <c r="L48" s="134"/>
      <c r="M48" s="161">
        <f t="shared" si="12"/>
        <v>0</v>
      </c>
      <c r="N48" s="165"/>
      <c r="O48" s="134"/>
      <c r="P48" s="134"/>
      <c r="Q48" s="134"/>
      <c r="R48" s="161">
        <f t="shared" si="11"/>
        <v>0</v>
      </c>
      <c r="S48" s="165"/>
      <c r="T48" s="187"/>
      <c r="U48" s="186">
        <f t="shared" si="15"/>
        <v>0</v>
      </c>
      <c r="V48" s="134"/>
      <c r="W48" s="134"/>
      <c r="X48" s="134"/>
      <c r="Y48" s="134"/>
      <c r="Z48" s="195">
        <f t="shared" si="10"/>
        <v>0</v>
      </c>
      <c r="AA48" s="134"/>
      <c r="AB48" s="201"/>
      <c r="AC48" s="202">
        <f t="shared" si="13"/>
        <v>0</v>
      </c>
      <c r="AD48" s="202">
        <f t="shared" si="14"/>
        <v>0</v>
      </c>
    </row>
    <row r="49" spans="1:30" ht="27" customHeight="1">
      <c r="A49" s="131">
        <v>43</v>
      </c>
      <c r="B49" s="138"/>
      <c r="C49" s="133"/>
      <c r="D49" s="134"/>
      <c r="E49" s="134"/>
      <c r="F49" s="134"/>
      <c r="G49" s="134"/>
      <c r="H49" s="135"/>
      <c r="I49" s="163"/>
      <c r="J49" s="164"/>
      <c r="K49" s="165"/>
      <c r="L49" s="134"/>
      <c r="M49" s="161">
        <f t="shared" si="12"/>
        <v>0</v>
      </c>
      <c r="N49" s="165"/>
      <c r="O49" s="134"/>
      <c r="P49" s="134"/>
      <c r="Q49" s="134"/>
      <c r="R49" s="161">
        <f t="shared" si="11"/>
        <v>0</v>
      </c>
      <c r="S49" s="165"/>
      <c r="T49" s="187"/>
      <c r="U49" s="186">
        <f t="shared" si="15"/>
        <v>0</v>
      </c>
      <c r="V49" s="134"/>
      <c r="W49" s="134"/>
      <c r="X49" s="134"/>
      <c r="Y49" s="134"/>
      <c r="Z49" s="195">
        <f t="shared" si="10"/>
        <v>0</v>
      </c>
      <c r="AA49" s="134"/>
      <c r="AB49" s="201"/>
      <c r="AC49" s="202">
        <f t="shared" si="13"/>
        <v>0</v>
      </c>
      <c r="AD49" s="202">
        <f t="shared" si="14"/>
        <v>0</v>
      </c>
    </row>
    <row r="50" spans="1:30" ht="27" customHeight="1">
      <c r="A50" s="131">
        <v>44</v>
      </c>
      <c r="B50" s="138"/>
      <c r="C50" s="133"/>
      <c r="D50" s="134"/>
      <c r="E50" s="134"/>
      <c r="F50" s="134"/>
      <c r="G50" s="134"/>
      <c r="H50" s="135"/>
      <c r="I50" s="163"/>
      <c r="J50" s="164"/>
      <c r="K50" s="165"/>
      <c r="L50" s="134"/>
      <c r="M50" s="161">
        <f t="shared" si="12"/>
        <v>0</v>
      </c>
      <c r="N50" s="165"/>
      <c r="O50" s="134"/>
      <c r="P50" s="134"/>
      <c r="Q50" s="134"/>
      <c r="R50" s="161">
        <f t="shared" si="11"/>
        <v>0</v>
      </c>
      <c r="S50" s="165"/>
      <c r="T50" s="187"/>
      <c r="U50" s="186">
        <f t="shared" si="15"/>
        <v>0</v>
      </c>
      <c r="V50" s="134"/>
      <c r="W50" s="134"/>
      <c r="X50" s="134"/>
      <c r="Y50" s="134"/>
      <c r="Z50" s="195">
        <f t="shared" si="10"/>
        <v>0</v>
      </c>
      <c r="AA50" s="134"/>
      <c r="AB50" s="201"/>
      <c r="AC50" s="202">
        <f t="shared" si="13"/>
        <v>0</v>
      </c>
      <c r="AD50" s="202">
        <f t="shared" si="14"/>
        <v>0</v>
      </c>
    </row>
    <row r="51" spans="1:30" ht="27" customHeight="1">
      <c r="A51" s="131">
        <v>45</v>
      </c>
      <c r="B51" s="138"/>
      <c r="C51" s="133"/>
      <c r="D51" s="134"/>
      <c r="E51" s="134"/>
      <c r="F51" s="134"/>
      <c r="G51" s="134"/>
      <c r="H51" s="135"/>
      <c r="I51" s="163"/>
      <c r="J51" s="164"/>
      <c r="K51" s="165"/>
      <c r="L51" s="134"/>
      <c r="M51" s="161">
        <f t="shared" si="12"/>
        <v>0</v>
      </c>
      <c r="N51" s="165"/>
      <c r="O51" s="134"/>
      <c r="P51" s="134"/>
      <c r="Q51" s="134"/>
      <c r="R51" s="161">
        <f t="shared" si="11"/>
        <v>0</v>
      </c>
      <c r="S51" s="165"/>
      <c r="T51" s="187"/>
      <c r="U51" s="186">
        <f t="shared" si="15"/>
        <v>0</v>
      </c>
      <c r="V51" s="134"/>
      <c r="W51" s="134"/>
      <c r="X51" s="134"/>
      <c r="Y51" s="134"/>
      <c r="Z51" s="195">
        <f t="shared" si="10"/>
        <v>0</v>
      </c>
      <c r="AA51" s="134"/>
      <c r="AB51" s="201"/>
      <c r="AC51" s="202">
        <f t="shared" si="13"/>
        <v>0</v>
      </c>
      <c r="AD51" s="202">
        <f t="shared" si="14"/>
        <v>0</v>
      </c>
    </row>
    <row r="52" spans="1:30" ht="27" customHeight="1">
      <c r="A52" s="131">
        <v>46</v>
      </c>
      <c r="B52" s="134"/>
      <c r="C52" s="133"/>
      <c r="D52" s="134"/>
      <c r="E52" s="134"/>
      <c r="F52" s="134"/>
      <c r="G52" s="134"/>
      <c r="H52" s="135"/>
      <c r="I52" s="163"/>
      <c r="J52" s="164"/>
      <c r="K52" s="165"/>
      <c r="L52" s="134"/>
      <c r="M52" s="161">
        <f t="shared" si="12"/>
        <v>0</v>
      </c>
      <c r="N52" s="165"/>
      <c r="O52" s="134"/>
      <c r="P52" s="134"/>
      <c r="Q52" s="134"/>
      <c r="R52" s="161">
        <f t="shared" si="11"/>
        <v>0</v>
      </c>
      <c r="S52" s="165"/>
      <c r="T52" s="187"/>
      <c r="U52" s="186">
        <f t="shared" si="15"/>
        <v>0</v>
      </c>
      <c r="V52" s="134"/>
      <c r="W52" s="134"/>
      <c r="X52" s="134"/>
      <c r="Y52" s="134"/>
      <c r="Z52" s="195">
        <f t="shared" si="10"/>
        <v>0</v>
      </c>
      <c r="AA52" s="134"/>
      <c r="AB52" s="201"/>
      <c r="AC52" s="202">
        <f t="shared" si="13"/>
        <v>0</v>
      </c>
      <c r="AD52" s="202">
        <f t="shared" si="14"/>
        <v>0</v>
      </c>
    </row>
    <row r="53" spans="1:30" ht="27" customHeight="1">
      <c r="A53" s="131">
        <v>47</v>
      </c>
      <c r="B53" s="134"/>
      <c r="C53" s="133"/>
      <c r="D53" s="134"/>
      <c r="E53" s="134"/>
      <c r="F53" s="134"/>
      <c r="G53" s="134"/>
      <c r="H53" s="135"/>
      <c r="I53" s="163"/>
      <c r="J53" s="164"/>
      <c r="K53" s="165"/>
      <c r="L53" s="134"/>
      <c r="M53" s="161">
        <f t="shared" si="12"/>
        <v>0</v>
      </c>
      <c r="N53" s="165"/>
      <c r="O53" s="134"/>
      <c r="P53" s="134"/>
      <c r="Q53" s="134"/>
      <c r="R53" s="161">
        <f t="shared" si="11"/>
        <v>0</v>
      </c>
      <c r="S53" s="165"/>
      <c r="T53" s="187"/>
      <c r="U53" s="186">
        <f t="shared" si="15"/>
        <v>0</v>
      </c>
      <c r="V53" s="134"/>
      <c r="W53" s="134"/>
      <c r="X53" s="134"/>
      <c r="Y53" s="134"/>
      <c r="Z53" s="195">
        <f t="shared" si="10"/>
        <v>0</v>
      </c>
      <c r="AA53" s="134"/>
      <c r="AB53" s="201"/>
      <c r="AC53" s="202">
        <f t="shared" si="13"/>
        <v>0</v>
      </c>
      <c r="AD53" s="202">
        <f t="shared" si="14"/>
        <v>0</v>
      </c>
    </row>
    <row r="54" spans="1:30" ht="27" customHeight="1">
      <c r="A54" s="131">
        <v>48</v>
      </c>
      <c r="B54" s="134"/>
      <c r="C54" s="133"/>
      <c r="D54" s="134"/>
      <c r="E54" s="134"/>
      <c r="F54" s="134"/>
      <c r="G54" s="134"/>
      <c r="H54" s="135"/>
      <c r="I54" s="163"/>
      <c r="J54" s="164"/>
      <c r="K54" s="165"/>
      <c r="L54" s="134"/>
      <c r="M54" s="161">
        <f t="shared" si="12"/>
        <v>0</v>
      </c>
      <c r="N54" s="165"/>
      <c r="O54" s="134"/>
      <c r="P54" s="134"/>
      <c r="Q54" s="134"/>
      <c r="R54" s="161">
        <f t="shared" si="11"/>
        <v>0</v>
      </c>
      <c r="S54" s="165"/>
      <c r="T54" s="187"/>
      <c r="U54" s="186">
        <f t="shared" si="15"/>
        <v>0</v>
      </c>
      <c r="V54" s="134"/>
      <c r="W54" s="134"/>
      <c r="X54" s="134"/>
      <c r="Y54" s="134"/>
      <c r="Z54" s="195">
        <f t="shared" si="10"/>
        <v>0</v>
      </c>
      <c r="AA54" s="134"/>
      <c r="AB54" s="201"/>
      <c r="AC54" s="202">
        <f t="shared" si="13"/>
        <v>0</v>
      </c>
      <c r="AD54" s="202">
        <f t="shared" si="14"/>
        <v>0</v>
      </c>
    </row>
    <row r="55" spans="1:30" ht="27" customHeight="1">
      <c r="A55" s="131">
        <v>49</v>
      </c>
      <c r="B55" s="134"/>
      <c r="C55" s="133"/>
      <c r="D55" s="134"/>
      <c r="E55" s="134"/>
      <c r="F55" s="134"/>
      <c r="G55" s="134"/>
      <c r="H55" s="135"/>
      <c r="I55" s="163"/>
      <c r="J55" s="164"/>
      <c r="K55" s="165"/>
      <c r="L55" s="134"/>
      <c r="M55" s="161">
        <f t="shared" si="12"/>
        <v>0</v>
      </c>
      <c r="N55" s="165"/>
      <c r="O55" s="134"/>
      <c r="P55" s="134"/>
      <c r="Q55" s="134"/>
      <c r="R55" s="161">
        <f t="shared" si="11"/>
        <v>0</v>
      </c>
      <c r="S55" s="165"/>
      <c r="T55" s="187"/>
      <c r="U55" s="186">
        <f t="shared" si="15"/>
        <v>0</v>
      </c>
      <c r="V55" s="134"/>
      <c r="W55" s="134"/>
      <c r="X55" s="134"/>
      <c r="Y55" s="134"/>
      <c r="Z55" s="195">
        <f t="shared" si="10"/>
        <v>0</v>
      </c>
      <c r="AA55" s="134"/>
      <c r="AB55" s="201"/>
      <c r="AC55" s="202">
        <f t="shared" si="13"/>
        <v>0</v>
      </c>
      <c r="AD55" s="202">
        <f t="shared" si="14"/>
        <v>0</v>
      </c>
    </row>
    <row r="56" spans="1:30" ht="27" customHeight="1">
      <c r="A56" s="131">
        <v>50</v>
      </c>
      <c r="B56" s="134"/>
      <c r="C56" s="133"/>
      <c r="D56" s="134"/>
      <c r="E56" s="134"/>
      <c r="F56" s="134"/>
      <c r="G56" s="134"/>
      <c r="H56" s="135"/>
      <c r="I56" s="163"/>
      <c r="J56" s="164"/>
      <c r="K56" s="165"/>
      <c r="L56" s="134"/>
      <c r="M56" s="161">
        <f t="shared" si="12"/>
        <v>0</v>
      </c>
      <c r="N56" s="165"/>
      <c r="O56" s="134"/>
      <c r="P56" s="134"/>
      <c r="Q56" s="134"/>
      <c r="R56" s="161">
        <f t="shared" si="11"/>
        <v>0</v>
      </c>
      <c r="S56" s="165"/>
      <c r="T56" s="187"/>
      <c r="U56" s="186">
        <f t="shared" si="15"/>
        <v>0</v>
      </c>
      <c r="V56" s="134"/>
      <c r="W56" s="134"/>
      <c r="X56" s="134"/>
      <c r="Y56" s="134"/>
      <c r="Z56" s="195">
        <f t="shared" si="10"/>
        <v>0</v>
      </c>
      <c r="AA56" s="134"/>
      <c r="AB56" s="201"/>
      <c r="AC56" s="202">
        <f t="shared" si="13"/>
        <v>0</v>
      </c>
      <c r="AD56" s="202">
        <f t="shared" si="14"/>
        <v>0</v>
      </c>
    </row>
    <row r="57" spans="1:30" ht="27" customHeight="1">
      <c r="A57" s="131">
        <v>51</v>
      </c>
      <c r="B57" s="134"/>
      <c r="C57" s="133"/>
      <c r="D57" s="134"/>
      <c r="E57" s="134"/>
      <c r="F57" s="134"/>
      <c r="G57" s="134"/>
      <c r="H57" s="135"/>
      <c r="I57" s="163"/>
      <c r="J57" s="164"/>
      <c r="K57" s="165"/>
      <c r="L57" s="134"/>
      <c r="M57" s="161">
        <f t="shared" si="12"/>
        <v>0</v>
      </c>
      <c r="N57" s="165"/>
      <c r="O57" s="134"/>
      <c r="P57" s="134"/>
      <c r="Q57" s="134"/>
      <c r="R57" s="161">
        <f t="shared" si="11"/>
        <v>0</v>
      </c>
      <c r="S57" s="165"/>
      <c r="T57" s="187"/>
      <c r="U57" s="186">
        <f t="shared" si="15"/>
        <v>0</v>
      </c>
      <c r="V57" s="134"/>
      <c r="W57" s="134"/>
      <c r="X57" s="134"/>
      <c r="Y57" s="134"/>
      <c r="Z57" s="195">
        <f t="shared" si="10"/>
        <v>0</v>
      </c>
      <c r="AA57" s="134"/>
      <c r="AB57" s="201"/>
      <c r="AC57" s="202">
        <f t="shared" si="13"/>
        <v>0</v>
      </c>
      <c r="AD57" s="202">
        <f t="shared" si="14"/>
        <v>0</v>
      </c>
    </row>
    <row r="58" spans="1:30" ht="27" customHeight="1">
      <c r="A58" s="131">
        <v>52</v>
      </c>
      <c r="B58" s="134"/>
      <c r="C58" s="133"/>
      <c r="D58" s="134"/>
      <c r="E58" s="134"/>
      <c r="F58" s="134"/>
      <c r="G58" s="134"/>
      <c r="H58" s="135"/>
      <c r="I58" s="163"/>
      <c r="J58" s="164"/>
      <c r="K58" s="165"/>
      <c r="L58" s="134"/>
      <c r="M58" s="161">
        <f t="shared" si="12"/>
        <v>0</v>
      </c>
      <c r="N58" s="165"/>
      <c r="O58" s="134"/>
      <c r="P58" s="134"/>
      <c r="Q58" s="134"/>
      <c r="R58" s="161">
        <f t="shared" si="11"/>
        <v>0</v>
      </c>
      <c r="S58" s="165"/>
      <c r="T58" s="187"/>
      <c r="U58" s="186">
        <f t="shared" si="15"/>
        <v>0</v>
      </c>
      <c r="V58" s="134"/>
      <c r="W58" s="134"/>
      <c r="X58" s="134"/>
      <c r="Y58" s="134"/>
      <c r="Z58" s="195">
        <f t="shared" si="10"/>
        <v>0</v>
      </c>
      <c r="AA58" s="134"/>
      <c r="AB58" s="201"/>
      <c r="AC58" s="202">
        <f t="shared" si="13"/>
        <v>0</v>
      </c>
      <c r="AD58" s="202">
        <f t="shared" si="14"/>
        <v>0</v>
      </c>
    </row>
    <row r="59" spans="1:30" ht="27" customHeight="1">
      <c r="A59" s="131">
        <v>53</v>
      </c>
      <c r="B59" s="134"/>
      <c r="C59" s="133"/>
      <c r="D59" s="134"/>
      <c r="E59" s="134"/>
      <c r="F59" s="134"/>
      <c r="G59" s="134"/>
      <c r="H59" s="135"/>
      <c r="I59" s="163"/>
      <c r="J59" s="164"/>
      <c r="K59" s="165"/>
      <c r="L59" s="134"/>
      <c r="M59" s="161">
        <f t="shared" si="12"/>
        <v>0</v>
      </c>
      <c r="N59" s="165"/>
      <c r="O59" s="134"/>
      <c r="P59" s="134"/>
      <c r="Q59" s="134"/>
      <c r="R59" s="161">
        <f t="shared" si="11"/>
        <v>0</v>
      </c>
      <c r="S59" s="165"/>
      <c r="T59" s="187"/>
      <c r="U59" s="186">
        <f t="shared" si="15"/>
        <v>0</v>
      </c>
      <c r="V59" s="134"/>
      <c r="W59" s="134"/>
      <c r="X59" s="134"/>
      <c r="Y59" s="134"/>
      <c r="Z59" s="195">
        <f t="shared" si="10"/>
        <v>0</v>
      </c>
      <c r="AA59" s="134"/>
      <c r="AB59" s="201"/>
      <c r="AC59" s="202">
        <f t="shared" si="13"/>
        <v>0</v>
      </c>
      <c r="AD59" s="202">
        <f t="shared" si="14"/>
        <v>0</v>
      </c>
    </row>
    <row r="60" spans="1:30" ht="27" customHeight="1">
      <c r="A60" s="131">
        <v>54</v>
      </c>
      <c r="B60" s="134"/>
      <c r="C60" s="133"/>
      <c r="D60" s="134"/>
      <c r="E60" s="134"/>
      <c r="F60" s="134"/>
      <c r="G60" s="134"/>
      <c r="H60" s="135"/>
      <c r="I60" s="163"/>
      <c r="J60" s="164"/>
      <c r="K60" s="165"/>
      <c r="L60" s="134"/>
      <c r="M60" s="161">
        <f t="shared" si="12"/>
        <v>0</v>
      </c>
      <c r="N60" s="165"/>
      <c r="O60" s="134"/>
      <c r="P60" s="134"/>
      <c r="Q60" s="134"/>
      <c r="R60" s="161">
        <f t="shared" si="11"/>
        <v>0</v>
      </c>
      <c r="S60" s="165"/>
      <c r="T60" s="187"/>
      <c r="U60" s="186">
        <f t="shared" si="15"/>
        <v>0</v>
      </c>
      <c r="V60" s="134"/>
      <c r="W60" s="134"/>
      <c r="X60" s="134"/>
      <c r="Y60" s="134"/>
      <c r="Z60" s="195">
        <f t="shared" si="10"/>
        <v>0</v>
      </c>
      <c r="AA60" s="134"/>
      <c r="AB60" s="201"/>
      <c r="AC60" s="202">
        <f t="shared" si="13"/>
        <v>0</v>
      </c>
      <c r="AD60" s="202">
        <f t="shared" si="14"/>
        <v>0</v>
      </c>
    </row>
    <row r="61" spans="1:30" ht="27" customHeight="1">
      <c r="A61" s="131">
        <v>55</v>
      </c>
      <c r="B61" s="134"/>
      <c r="C61" s="133"/>
      <c r="D61" s="134"/>
      <c r="E61" s="134"/>
      <c r="F61" s="134"/>
      <c r="G61" s="134"/>
      <c r="H61" s="135"/>
      <c r="I61" s="163"/>
      <c r="J61" s="164"/>
      <c r="K61" s="165"/>
      <c r="L61" s="134"/>
      <c r="M61" s="161">
        <f t="shared" si="12"/>
        <v>0</v>
      </c>
      <c r="N61" s="165"/>
      <c r="O61" s="134"/>
      <c r="P61" s="134"/>
      <c r="Q61" s="134"/>
      <c r="R61" s="161">
        <f t="shared" si="11"/>
        <v>0</v>
      </c>
      <c r="S61" s="165"/>
      <c r="T61" s="187"/>
      <c r="U61" s="186">
        <f t="shared" si="15"/>
        <v>0</v>
      </c>
      <c r="V61" s="134"/>
      <c r="W61" s="134"/>
      <c r="X61" s="134"/>
      <c r="Y61" s="134"/>
      <c r="Z61" s="195">
        <f t="shared" si="10"/>
        <v>0</v>
      </c>
      <c r="AA61" s="134"/>
      <c r="AB61" s="201"/>
      <c r="AC61" s="202">
        <f t="shared" si="13"/>
        <v>0</v>
      </c>
      <c r="AD61" s="202">
        <f t="shared" si="14"/>
        <v>0</v>
      </c>
    </row>
    <row r="62" spans="1:30" ht="27" customHeight="1">
      <c r="A62" s="131">
        <v>56</v>
      </c>
      <c r="B62" s="134"/>
      <c r="C62" s="133"/>
      <c r="D62" s="134"/>
      <c r="E62" s="134"/>
      <c r="F62" s="134"/>
      <c r="G62" s="134"/>
      <c r="H62" s="135"/>
      <c r="I62" s="163"/>
      <c r="J62" s="164"/>
      <c r="K62" s="165"/>
      <c r="L62" s="134"/>
      <c r="M62" s="161">
        <f t="shared" si="12"/>
        <v>0</v>
      </c>
      <c r="N62" s="165"/>
      <c r="O62" s="134"/>
      <c r="P62" s="134"/>
      <c r="Q62" s="134"/>
      <c r="R62" s="161">
        <f t="shared" si="11"/>
        <v>0</v>
      </c>
      <c r="S62" s="165"/>
      <c r="T62" s="187"/>
      <c r="U62" s="186">
        <f t="shared" si="15"/>
        <v>0</v>
      </c>
      <c r="V62" s="134"/>
      <c r="W62" s="134"/>
      <c r="X62" s="134"/>
      <c r="Y62" s="134"/>
      <c r="Z62" s="195">
        <f t="shared" si="10"/>
        <v>0</v>
      </c>
      <c r="AA62" s="134"/>
      <c r="AB62" s="201"/>
      <c r="AC62" s="202">
        <f t="shared" si="13"/>
        <v>0</v>
      </c>
      <c r="AD62" s="202">
        <f t="shared" si="14"/>
        <v>0</v>
      </c>
    </row>
    <row r="63" spans="1:30" ht="27" customHeight="1">
      <c r="A63" s="131">
        <v>57</v>
      </c>
      <c r="B63" s="134"/>
      <c r="C63" s="133"/>
      <c r="D63" s="134"/>
      <c r="E63" s="134"/>
      <c r="F63" s="134"/>
      <c r="G63" s="134"/>
      <c r="H63" s="135"/>
      <c r="I63" s="163"/>
      <c r="J63" s="164"/>
      <c r="K63" s="165"/>
      <c r="L63" s="134"/>
      <c r="M63" s="161">
        <f t="shared" si="12"/>
        <v>0</v>
      </c>
      <c r="N63" s="165"/>
      <c r="O63" s="134"/>
      <c r="P63" s="134"/>
      <c r="Q63" s="134"/>
      <c r="R63" s="161">
        <f t="shared" si="11"/>
        <v>0</v>
      </c>
      <c r="S63" s="165"/>
      <c r="T63" s="187"/>
      <c r="U63" s="186">
        <f t="shared" si="15"/>
        <v>0</v>
      </c>
      <c r="V63" s="134"/>
      <c r="W63" s="134"/>
      <c r="X63" s="134"/>
      <c r="Y63" s="134"/>
      <c r="Z63" s="195">
        <f t="shared" si="10"/>
        <v>0</v>
      </c>
      <c r="AA63" s="134"/>
      <c r="AB63" s="201"/>
      <c r="AC63" s="202">
        <f t="shared" si="13"/>
        <v>0</v>
      </c>
      <c r="AD63" s="202">
        <f t="shared" si="14"/>
        <v>0</v>
      </c>
    </row>
    <row r="64" spans="1:30" ht="27" customHeight="1">
      <c r="A64" s="131">
        <v>58</v>
      </c>
      <c r="B64" s="134"/>
      <c r="C64" s="133"/>
      <c r="D64" s="134"/>
      <c r="E64" s="134"/>
      <c r="F64" s="134"/>
      <c r="G64" s="134"/>
      <c r="H64" s="135"/>
      <c r="I64" s="163"/>
      <c r="J64" s="164"/>
      <c r="K64" s="165"/>
      <c r="L64" s="134"/>
      <c r="M64" s="161">
        <f t="shared" si="12"/>
        <v>0</v>
      </c>
      <c r="N64" s="165"/>
      <c r="O64" s="134"/>
      <c r="P64" s="134"/>
      <c r="Q64" s="134"/>
      <c r="R64" s="161">
        <f t="shared" si="11"/>
        <v>0</v>
      </c>
      <c r="S64" s="165"/>
      <c r="T64" s="187"/>
      <c r="U64" s="186">
        <f t="shared" si="15"/>
        <v>0</v>
      </c>
      <c r="V64" s="134"/>
      <c r="W64" s="134"/>
      <c r="X64" s="134"/>
      <c r="Y64" s="134"/>
      <c r="Z64" s="195">
        <f t="shared" si="10"/>
        <v>0</v>
      </c>
      <c r="AA64" s="134"/>
      <c r="AB64" s="201"/>
      <c r="AC64" s="202">
        <f t="shared" si="13"/>
        <v>0</v>
      </c>
      <c r="AD64" s="202">
        <f t="shared" si="14"/>
        <v>0</v>
      </c>
    </row>
    <row r="65" spans="1:30" ht="27" customHeight="1">
      <c r="A65" s="131">
        <v>59</v>
      </c>
      <c r="B65" s="134"/>
      <c r="C65" s="133"/>
      <c r="D65" s="134"/>
      <c r="E65" s="134"/>
      <c r="F65" s="134"/>
      <c r="G65" s="134"/>
      <c r="H65" s="135"/>
      <c r="I65" s="163"/>
      <c r="J65" s="164"/>
      <c r="K65" s="165"/>
      <c r="L65" s="134"/>
      <c r="M65" s="161">
        <f t="shared" si="12"/>
        <v>0</v>
      </c>
      <c r="N65" s="165"/>
      <c r="O65" s="134"/>
      <c r="P65" s="134"/>
      <c r="Q65" s="134"/>
      <c r="R65" s="161">
        <f t="shared" si="11"/>
        <v>0</v>
      </c>
      <c r="S65" s="165"/>
      <c r="T65" s="187"/>
      <c r="U65" s="186">
        <f t="shared" si="15"/>
        <v>0</v>
      </c>
      <c r="V65" s="134"/>
      <c r="W65" s="134"/>
      <c r="X65" s="134"/>
      <c r="Y65" s="134"/>
      <c r="Z65" s="195">
        <f t="shared" si="10"/>
        <v>0</v>
      </c>
      <c r="AA65" s="134"/>
      <c r="AB65" s="201"/>
      <c r="AC65" s="202">
        <f t="shared" si="13"/>
        <v>0</v>
      </c>
      <c r="AD65" s="202">
        <f t="shared" si="14"/>
        <v>0</v>
      </c>
    </row>
    <row r="66" spans="1:30" ht="27" customHeight="1">
      <c r="A66" s="131">
        <v>60</v>
      </c>
      <c r="B66" s="134"/>
      <c r="C66" s="133"/>
      <c r="D66" s="134"/>
      <c r="E66" s="134"/>
      <c r="F66" s="134"/>
      <c r="G66" s="134"/>
      <c r="H66" s="135"/>
      <c r="I66" s="163"/>
      <c r="J66" s="164"/>
      <c r="K66" s="165"/>
      <c r="L66" s="134"/>
      <c r="M66" s="161">
        <f t="shared" si="12"/>
        <v>0</v>
      </c>
      <c r="N66" s="165"/>
      <c r="O66" s="134"/>
      <c r="P66" s="134"/>
      <c r="Q66" s="134"/>
      <c r="R66" s="161">
        <f t="shared" si="11"/>
        <v>0</v>
      </c>
      <c r="S66" s="165"/>
      <c r="T66" s="187"/>
      <c r="U66" s="186">
        <f t="shared" si="15"/>
        <v>0</v>
      </c>
      <c r="V66" s="134"/>
      <c r="W66" s="134"/>
      <c r="X66" s="134"/>
      <c r="Y66" s="134"/>
      <c r="Z66" s="195">
        <f t="shared" si="10"/>
        <v>0</v>
      </c>
      <c r="AA66" s="134"/>
      <c r="AB66" s="201"/>
      <c r="AC66" s="202">
        <f t="shared" si="13"/>
        <v>0</v>
      </c>
      <c r="AD66" s="202">
        <f t="shared" si="14"/>
        <v>0</v>
      </c>
    </row>
    <row r="67" spans="1:30" ht="27" customHeight="1">
      <c r="A67" s="131">
        <v>61</v>
      </c>
      <c r="B67" s="134"/>
      <c r="C67" s="133"/>
      <c r="D67" s="134"/>
      <c r="E67" s="134"/>
      <c r="F67" s="134"/>
      <c r="G67" s="134"/>
      <c r="H67" s="135"/>
      <c r="I67" s="163"/>
      <c r="J67" s="164"/>
      <c r="K67" s="165"/>
      <c r="L67" s="134"/>
      <c r="M67" s="161">
        <f t="shared" si="12"/>
        <v>0</v>
      </c>
      <c r="N67" s="165"/>
      <c r="O67" s="134"/>
      <c r="P67" s="134"/>
      <c r="Q67" s="134"/>
      <c r="R67" s="161">
        <f t="shared" si="11"/>
        <v>0</v>
      </c>
      <c r="S67" s="165"/>
      <c r="T67" s="187"/>
      <c r="U67" s="186">
        <f t="shared" si="15"/>
        <v>0</v>
      </c>
      <c r="V67" s="134"/>
      <c r="W67" s="134"/>
      <c r="X67" s="134"/>
      <c r="Y67" s="134"/>
      <c r="Z67" s="195">
        <f t="shared" si="10"/>
        <v>0</v>
      </c>
      <c r="AA67" s="134"/>
      <c r="AB67" s="201"/>
      <c r="AC67" s="202">
        <f t="shared" si="13"/>
        <v>0</v>
      </c>
      <c r="AD67" s="202">
        <f t="shared" si="14"/>
        <v>0</v>
      </c>
    </row>
    <row r="68" spans="1:30" ht="27" customHeight="1">
      <c r="A68" s="131">
        <v>62</v>
      </c>
      <c r="B68" s="134"/>
      <c r="C68" s="133"/>
      <c r="D68" s="134"/>
      <c r="E68" s="134"/>
      <c r="F68" s="134"/>
      <c r="G68" s="134"/>
      <c r="H68" s="135"/>
      <c r="I68" s="163"/>
      <c r="J68" s="164"/>
      <c r="K68" s="165"/>
      <c r="L68" s="134"/>
      <c r="M68" s="161">
        <f t="shared" si="12"/>
        <v>0</v>
      </c>
      <c r="N68" s="165"/>
      <c r="O68" s="134"/>
      <c r="P68" s="134"/>
      <c r="Q68" s="134"/>
      <c r="R68" s="161">
        <f t="shared" si="11"/>
        <v>0</v>
      </c>
      <c r="S68" s="165"/>
      <c r="T68" s="187"/>
      <c r="U68" s="186">
        <f t="shared" si="15"/>
        <v>0</v>
      </c>
      <c r="V68" s="134"/>
      <c r="W68" s="134"/>
      <c r="X68" s="134"/>
      <c r="Y68" s="134"/>
      <c r="Z68" s="195">
        <f t="shared" si="10"/>
        <v>0</v>
      </c>
      <c r="AA68" s="134"/>
      <c r="AB68" s="201"/>
      <c r="AC68" s="202">
        <f t="shared" si="13"/>
        <v>0</v>
      </c>
      <c r="AD68" s="202">
        <f t="shared" si="14"/>
        <v>0</v>
      </c>
    </row>
    <row r="69" spans="1:30" ht="27" customHeight="1">
      <c r="A69" s="131">
        <v>63</v>
      </c>
      <c r="B69" s="134"/>
      <c r="C69" s="133"/>
      <c r="D69" s="134"/>
      <c r="E69" s="134"/>
      <c r="F69" s="134"/>
      <c r="G69" s="134"/>
      <c r="H69" s="135"/>
      <c r="I69" s="163"/>
      <c r="J69" s="164"/>
      <c r="K69" s="165"/>
      <c r="L69" s="134"/>
      <c r="M69" s="161">
        <f t="shared" si="12"/>
        <v>0</v>
      </c>
      <c r="N69" s="165"/>
      <c r="O69" s="134"/>
      <c r="P69" s="134"/>
      <c r="Q69" s="134"/>
      <c r="R69" s="161">
        <f t="shared" si="11"/>
        <v>0</v>
      </c>
      <c r="S69" s="165"/>
      <c r="T69" s="187"/>
      <c r="U69" s="186">
        <f t="shared" si="15"/>
        <v>0</v>
      </c>
      <c r="V69" s="134"/>
      <c r="W69" s="134"/>
      <c r="X69" s="134"/>
      <c r="Y69" s="134"/>
      <c r="Z69" s="195">
        <f t="shared" si="10"/>
        <v>0</v>
      </c>
      <c r="AA69" s="134"/>
      <c r="AB69" s="201"/>
      <c r="AC69" s="202">
        <f t="shared" si="13"/>
        <v>0</v>
      </c>
      <c r="AD69" s="202">
        <f t="shared" si="14"/>
        <v>0</v>
      </c>
    </row>
    <row r="70" spans="1:30" ht="27" customHeight="1">
      <c r="A70" s="131">
        <v>64</v>
      </c>
      <c r="B70" s="134"/>
      <c r="C70" s="133"/>
      <c r="D70" s="134"/>
      <c r="E70" s="134"/>
      <c r="F70" s="134"/>
      <c r="G70" s="134"/>
      <c r="H70" s="135"/>
      <c r="I70" s="163"/>
      <c r="J70" s="164"/>
      <c r="K70" s="165"/>
      <c r="L70" s="134"/>
      <c r="M70" s="161">
        <f t="shared" si="12"/>
        <v>0</v>
      </c>
      <c r="N70" s="165"/>
      <c r="O70" s="134"/>
      <c r="P70" s="134"/>
      <c r="Q70" s="134"/>
      <c r="R70" s="161">
        <f t="shared" si="11"/>
        <v>0</v>
      </c>
      <c r="S70" s="165"/>
      <c r="T70" s="187"/>
      <c r="U70" s="186">
        <f t="shared" si="15"/>
        <v>0</v>
      </c>
      <c r="V70" s="134"/>
      <c r="W70" s="134"/>
      <c r="X70" s="134"/>
      <c r="Y70" s="134"/>
      <c r="Z70" s="195">
        <f t="shared" si="10"/>
        <v>0</v>
      </c>
      <c r="AA70" s="134"/>
      <c r="AB70" s="201"/>
      <c r="AC70" s="202">
        <f t="shared" si="13"/>
        <v>0</v>
      </c>
      <c r="AD70" s="202">
        <f t="shared" si="14"/>
        <v>0</v>
      </c>
    </row>
    <row r="71" spans="1:30" ht="27" customHeight="1">
      <c r="A71" s="131">
        <v>65</v>
      </c>
      <c r="B71" s="134"/>
      <c r="C71" s="133"/>
      <c r="D71" s="134"/>
      <c r="E71" s="134"/>
      <c r="F71" s="134"/>
      <c r="G71" s="134"/>
      <c r="H71" s="135"/>
      <c r="I71" s="163"/>
      <c r="J71" s="164"/>
      <c r="K71" s="165"/>
      <c r="L71" s="134"/>
      <c r="M71" s="161">
        <f t="shared" si="12"/>
        <v>0</v>
      </c>
      <c r="N71" s="165"/>
      <c r="O71" s="134"/>
      <c r="P71" s="134"/>
      <c r="Q71" s="134"/>
      <c r="R71" s="161">
        <f t="shared" si="11"/>
        <v>0</v>
      </c>
      <c r="S71" s="165"/>
      <c r="T71" s="187"/>
      <c r="U71" s="186">
        <f t="shared" si="15"/>
        <v>0</v>
      </c>
      <c r="V71" s="134"/>
      <c r="W71" s="134"/>
      <c r="X71" s="134"/>
      <c r="Y71" s="134"/>
      <c r="Z71" s="195">
        <f t="shared" si="10"/>
        <v>0</v>
      </c>
      <c r="AA71" s="134"/>
      <c r="AB71" s="201"/>
      <c r="AC71" s="202">
        <f t="shared" si="13"/>
        <v>0</v>
      </c>
      <c r="AD71" s="202">
        <f t="shared" si="14"/>
        <v>0</v>
      </c>
    </row>
    <row r="72" spans="1:30" ht="27" customHeight="1">
      <c r="A72" s="131">
        <v>66</v>
      </c>
      <c r="B72" s="134"/>
      <c r="C72" s="133"/>
      <c r="D72" s="134"/>
      <c r="E72" s="134"/>
      <c r="F72" s="134"/>
      <c r="G72" s="134"/>
      <c r="H72" s="135"/>
      <c r="I72" s="163"/>
      <c r="J72" s="164"/>
      <c r="K72" s="165"/>
      <c r="L72" s="134"/>
      <c r="M72" s="161">
        <f t="shared" si="12"/>
        <v>0</v>
      </c>
      <c r="N72" s="165"/>
      <c r="O72" s="134"/>
      <c r="P72" s="134"/>
      <c r="Q72" s="134"/>
      <c r="R72" s="161">
        <f t="shared" si="11"/>
        <v>0</v>
      </c>
      <c r="S72" s="165"/>
      <c r="T72" s="187"/>
      <c r="U72" s="186">
        <f t="shared" si="15"/>
        <v>0</v>
      </c>
      <c r="V72" s="134"/>
      <c r="W72" s="134"/>
      <c r="X72" s="134"/>
      <c r="Y72" s="134"/>
      <c r="Z72" s="195">
        <f aca="true" t="shared" si="16" ref="Z72:Z74">M72+W72+X72+Y72</f>
        <v>0</v>
      </c>
      <c r="AA72" s="134"/>
      <c r="AB72" s="201"/>
      <c r="AC72" s="202">
        <f t="shared" si="13"/>
        <v>0</v>
      </c>
      <c r="AD72" s="202">
        <f t="shared" si="14"/>
        <v>0</v>
      </c>
    </row>
    <row r="73" spans="1:30" ht="27" customHeight="1">
      <c r="A73" s="131">
        <v>67</v>
      </c>
      <c r="B73" s="134"/>
      <c r="C73" s="133"/>
      <c r="D73" s="134"/>
      <c r="E73" s="134"/>
      <c r="F73" s="134"/>
      <c r="G73" s="134"/>
      <c r="H73" s="135"/>
      <c r="I73" s="163"/>
      <c r="J73" s="164"/>
      <c r="K73" s="165"/>
      <c r="L73" s="134"/>
      <c r="M73" s="161">
        <f t="shared" si="12"/>
        <v>0</v>
      </c>
      <c r="N73" s="165"/>
      <c r="O73" s="134"/>
      <c r="P73" s="134"/>
      <c r="Q73" s="134"/>
      <c r="R73" s="161">
        <f t="shared" si="11"/>
        <v>0</v>
      </c>
      <c r="S73" s="165"/>
      <c r="T73" s="187"/>
      <c r="U73" s="186">
        <f t="shared" si="15"/>
        <v>0</v>
      </c>
      <c r="V73" s="134"/>
      <c r="W73" s="134"/>
      <c r="X73" s="134"/>
      <c r="Y73" s="134"/>
      <c r="Z73" s="195">
        <f t="shared" si="16"/>
        <v>0</v>
      </c>
      <c r="AA73" s="134"/>
      <c r="AB73" s="201"/>
      <c r="AC73" s="202">
        <f t="shared" si="13"/>
        <v>0</v>
      </c>
      <c r="AD73" s="202">
        <f t="shared" si="14"/>
        <v>0</v>
      </c>
    </row>
    <row r="74" spans="1:30" ht="27" customHeight="1">
      <c r="A74" s="210">
        <v>68</v>
      </c>
      <c r="B74" s="165"/>
      <c r="C74" s="133"/>
      <c r="D74" s="134"/>
      <c r="E74" s="134"/>
      <c r="F74" s="134"/>
      <c r="G74" s="134"/>
      <c r="H74" s="135"/>
      <c r="I74" s="163"/>
      <c r="J74" s="164"/>
      <c r="K74" s="165"/>
      <c r="L74" s="134"/>
      <c r="M74" s="161">
        <f t="shared" si="12"/>
        <v>0</v>
      </c>
      <c r="N74" s="165"/>
      <c r="O74" s="134"/>
      <c r="P74" s="134"/>
      <c r="Q74" s="134"/>
      <c r="R74" s="161">
        <f t="shared" si="11"/>
        <v>0</v>
      </c>
      <c r="S74" s="165"/>
      <c r="T74" s="187"/>
      <c r="U74" s="186">
        <f t="shared" si="15"/>
        <v>0</v>
      </c>
      <c r="V74" s="134"/>
      <c r="W74" s="134"/>
      <c r="X74" s="134"/>
      <c r="Y74" s="134"/>
      <c r="Z74" s="195">
        <f t="shared" si="16"/>
        <v>0</v>
      </c>
      <c r="AA74" s="134"/>
      <c r="AB74" s="201"/>
      <c r="AC74" s="202">
        <f t="shared" si="13"/>
        <v>0</v>
      </c>
      <c r="AD74" s="202">
        <f t="shared" si="14"/>
        <v>0</v>
      </c>
    </row>
    <row r="75" ht="13.5">
      <c r="A75" s="211"/>
    </row>
    <row r="76" ht="13.5">
      <c r="A76" s="211"/>
    </row>
    <row r="77" ht="13.5">
      <c r="A77" s="211"/>
    </row>
    <row r="78" ht="13.5">
      <c r="A78" s="211"/>
    </row>
    <row r="79" ht="13.5">
      <c r="A79" s="211"/>
    </row>
    <row r="80" ht="13.5">
      <c r="A80" s="211"/>
    </row>
    <row r="81" ht="13.5">
      <c r="A81" s="211"/>
    </row>
    <row r="82" ht="13.5">
      <c r="A82" s="211"/>
    </row>
    <row r="83" ht="13.5">
      <c r="A83" s="211"/>
    </row>
  </sheetData>
  <sheetProtection sheet="1"/>
  <mergeCells count="37">
    <mergeCell ref="A1:U1"/>
    <mergeCell ref="D2:J2"/>
    <mergeCell ref="M2:N2"/>
    <mergeCell ref="K3:M3"/>
    <mergeCell ref="N3:R3"/>
    <mergeCell ref="W3:Y3"/>
    <mergeCell ref="AB5:AD5"/>
    <mergeCell ref="AG5:AL5"/>
    <mergeCell ref="B6:J6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3:U5"/>
    <mergeCell ref="V3:V6"/>
    <mergeCell ref="W4:W5"/>
    <mergeCell ref="X4:X5"/>
    <mergeCell ref="Y4:Y5"/>
    <mergeCell ref="Z3:Z5"/>
    <mergeCell ref="AA3:AA6"/>
    <mergeCell ref="AB3:AL4"/>
  </mergeCells>
  <dataValidations count="3">
    <dataValidation type="list" allowBlank="1" showInputMessage="1" showErrorMessage="1" error="请选择" sqref="C7:C65536">
      <formula1>"男,女"</formula1>
    </dataValidation>
    <dataValidation type="list" allowBlank="1" showInputMessage="1" showErrorMessage="1" error="请选择" sqref="AB7:AB65536">
      <formula1>"领导班子,中层干部,一般正式,一般临时,高级职称,其他"</formula1>
    </dataValidation>
    <dataValidation type="list" allowBlank="1" showInputMessage="1" showErrorMessage="1" error="请选择" sqref="D7:D65536">
      <formula1>"有,无"</formula1>
    </dataValidation>
  </dataValidations>
  <printOptions/>
  <pageMargins left="0.39" right="0" top="0.04" bottom="0.04" header="0.51" footer="0.51"/>
  <pageSetup horizontalDpi="600" verticalDpi="600" orientation="landscape" paperSize="9" scale="7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1:N14"/>
  <sheetViews>
    <sheetView workbookViewId="0" topLeftCell="A1">
      <pane xSplit="1" ySplit="6" topLeftCell="B7" activePane="bottomRight" state="frozen"/>
      <selection pane="bottomRight" activeCell="J6" sqref="J6"/>
    </sheetView>
  </sheetViews>
  <sheetFormatPr defaultColWidth="9.00390625" defaultRowHeight="13.5"/>
  <cols>
    <col min="1" max="1" width="5.50390625" style="59" customWidth="1"/>
    <col min="2" max="2" width="14.25390625" style="59" customWidth="1"/>
    <col min="3" max="3" width="14.75390625" style="60" customWidth="1"/>
    <col min="4" max="4" width="14.25390625" style="60" customWidth="1"/>
    <col min="5" max="5" width="10.75390625" style="60" customWidth="1"/>
    <col min="6" max="6" width="14.75390625" style="60" customWidth="1"/>
    <col min="7" max="7" width="14.25390625" style="60" customWidth="1"/>
    <col min="8" max="8" width="10.75390625" style="60" customWidth="1"/>
    <col min="9" max="9" width="16.375" style="60" customWidth="1"/>
    <col min="10" max="10" width="15.875" style="45" customWidth="1"/>
    <col min="11" max="11" width="13.75390625" style="60" customWidth="1"/>
    <col min="12" max="16384" width="9.00390625" style="45" customWidth="1"/>
  </cols>
  <sheetData>
    <row r="1" spans="1:11" ht="20.25">
      <c r="A1" s="61" t="s">
        <v>50</v>
      </c>
      <c r="B1" s="61"/>
      <c r="C1" s="61"/>
      <c r="D1" s="61"/>
      <c r="E1" s="61"/>
      <c r="F1" s="61"/>
      <c r="G1" s="61"/>
      <c r="H1" s="61"/>
      <c r="I1" s="61"/>
      <c r="J1" s="61"/>
      <c r="K1" s="45"/>
    </row>
    <row r="2" spans="1:14" s="46" customFormat="1" ht="19.5" customHeight="1">
      <c r="A2" s="106" t="s">
        <v>1</v>
      </c>
      <c r="B2" s="16"/>
      <c r="C2" s="62">
        <f>'01表 2015年度执行数'!D2</f>
        <v>0</v>
      </c>
      <c r="D2" s="62"/>
      <c r="E2" s="62"/>
      <c r="F2" s="62"/>
      <c r="G2" s="62"/>
      <c r="H2" s="62"/>
      <c r="I2" s="96"/>
      <c r="J2" s="96"/>
      <c r="K2" s="62"/>
      <c r="L2" s="45"/>
      <c r="M2" s="45"/>
      <c r="N2" s="45"/>
    </row>
    <row r="3" spans="1:11" s="56" customFormat="1" ht="35.25" customHeight="1">
      <c r="A3" s="63" t="s">
        <v>3</v>
      </c>
      <c r="B3" s="64" t="s">
        <v>38</v>
      </c>
      <c r="C3" s="65" t="s">
        <v>37</v>
      </c>
      <c r="D3" s="66"/>
      <c r="E3" s="67"/>
      <c r="F3" s="65" t="s">
        <v>39</v>
      </c>
      <c r="G3" s="66"/>
      <c r="H3" s="67"/>
      <c r="I3" s="97" t="s">
        <v>51</v>
      </c>
      <c r="J3" s="98"/>
      <c r="K3" s="99"/>
    </row>
    <row r="4" spans="1:11" s="56" customFormat="1" ht="37.5" customHeight="1">
      <c r="A4" s="68"/>
      <c r="B4" s="69"/>
      <c r="C4" s="70" t="s">
        <v>52</v>
      </c>
      <c r="D4" s="70" t="s">
        <v>53</v>
      </c>
      <c r="E4" s="70" t="s">
        <v>54</v>
      </c>
      <c r="F4" s="70" t="s">
        <v>52</v>
      </c>
      <c r="G4" s="70" t="s">
        <v>53</v>
      </c>
      <c r="H4" s="70" t="s">
        <v>54</v>
      </c>
      <c r="I4" s="70" t="s">
        <v>52</v>
      </c>
      <c r="J4" s="70" t="s">
        <v>53</v>
      </c>
      <c r="K4" s="70" t="s">
        <v>54</v>
      </c>
    </row>
    <row r="5" spans="1:11" ht="19.5" customHeight="1">
      <c r="A5" s="71">
        <v>1</v>
      </c>
      <c r="B5" s="72" t="s">
        <v>42</v>
      </c>
      <c r="C5" s="84">
        <f>'01表 2015年度执行数'!AI7</f>
        <v>0</v>
      </c>
      <c r="D5" s="84">
        <f>'02表2016年度上报预算'!AI7</f>
        <v>0</v>
      </c>
      <c r="E5" s="75" t="e">
        <f aca="true" t="shared" si="0" ref="E5:E12">ROUND(D5/C5-1,1)</f>
        <v>#DIV/0!</v>
      </c>
      <c r="F5" s="107">
        <f>'01表 2015年度执行数'!AJ7</f>
        <v>0</v>
      </c>
      <c r="G5" s="107">
        <f>'02表2016年度上报预算'!AJ7</f>
        <v>0</v>
      </c>
      <c r="H5" s="75" t="e">
        <f aca="true" t="shared" si="1" ref="H5:H12">ROUND(G5/F5-1,1)</f>
        <v>#DIV/0!</v>
      </c>
      <c r="I5" s="107">
        <f>'01表 2015年度执行数'!AK7</f>
        <v>0</v>
      </c>
      <c r="J5" s="108">
        <f>'02表2016年度上报预算'!AK7</f>
        <v>0</v>
      </c>
      <c r="K5" s="75" t="e">
        <f aca="true" t="shared" si="2" ref="K5:K12">ROUND(J5/I5-1,1)</f>
        <v>#DIV/0!</v>
      </c>
    </row>
    <row r="6" spans="1:11" s="57" customFormat="1" ht="19.5" customHeight="1">
      <c r="A6" s="71">
        <v>2</v>
      </c>
      <c r="B6" s="72" t="s">
        <v>43</v>
      </c>
      <c r="C6" s="84">
        <f>'01表 2015年度执行数'!AI8</f>
        <v>0</v>
      </c>
      <c r="D6" s="84">
        <f>'02表2016年度上报预算'!AI8</f>
        <v>0</v>
      </c>
      <c r="E6" s="75" t="e">
        <f t="shared" si="0"/>
        <v>#DIV/0!</v>
      </c>
      <c r="F6" s="107">
        <f>'01表 2015年度执行数'!AJ8</f>
        <v>0</v>
      </c>
      <c r="G6" s="107">
        <f>'02表2016年度上报预算'!AJ8</f>
        <v>0</v>
      </c>
      <c r="H6" s="75" t="e">
        <f t="shared" si="1"/>
        <v>#DIV/0!</v>
      </c>
      <c r="I6" s="107">
        <f>'01表 2015年度执行数'!AK8</f>
        <v>0</v>
      </c>
      <c r="J6" s="108">
        <f>'02表2016年度上报预算'!AK8</f>
        <v>0</v>
      </c>
      <c r="K6" s="75" t="e">
        <f t="shared" si="2"/>
        <v>#DIV/0!</v>
      </c>
    </row>
    <row r="7" spans="1:11" ht="19.5" customHeight="1">
      <c r="A7" s="71">
        <v>3</v>
      </c>
      <c r="B7" s="72" t="s">
        <v>44</v>
      </c>
      <c r="C7" s="84">
        <f>'01表 2015年度执行数'!AI9</f>
        <v>0</v>
      </c>
      <c r="D7" s="84">
        <f>'02表2016年度上报预算'!AI9</f>
        <v>0</v>
      </c>
      <c r="E7" s="75" t="e">
        <f t="shared" si="0"/>
        <v>#DIV/0!</v>
      </c>
      <c r="F7" s="107">
        <f>'01表 2015年度执行数'!AJ9</f>
        <v>0</v>
      </c>
      <c r="G7" s="107">
        <f>'02表2016年度上报预算'!AJ9</f>
        <v>0</v>
      </c>
      <c r="H7" s="75" t="e">
        <f t="shared" si="1"/>
        <v>#DIV/0!</v>
      </c>
      <c r="I7" s="107">
        <f>'01表 2015年度执行数'!AK9</f>
        <v>0</v>
      </c>
      <c r="J7" s="108">
        <f>'02表2016年度上报预算'!AK9</f>
        <v>0</v>
      </c>
      <c r="K7" s="75" t="e">
        <f t="shared" si="2"/>
        <v>#DIV/0!</v>
      </c>
    </row>
    <row r="8" spans="1:11" ht="19.5" customHeight="1">
      <c r="A8" s="71">
        <v>4</v>
      </c>
      <c r="B8" s="72" t="s">
        <v>45</v>
      </c>
      <c r="C8" s="84">
        <f>'01表 2015年度执行数'!AI10</f>
        <v>0</v>
      </c>
      <c r="D8" s="84">
        <f>'02表2016年度上报预算'!AI10</f>
        <v>0</v>
      </c>
      <c r="E8" s="75" t="e">
        <f t="shared" si="0"/>
        <v>#DIV/0!</v>
      </c>
      <c r="F8" s="107">
        <f>'01表 2015年度执行数'!AJ10</f>
        <v>0</v>
      </c>
      <c r="G8" s="107">
        <f>'02表2016年度上报预算'!AJ10</f>
        <v>0</v>
      </c>
      <c r="H8" s="75" t="e">
        <f t="shared" si="1"/>
        <v>#DIV/0!</v>
      </c>
      <c r="I8" s="107">
        <f>'01表 2015年度执行数'!AK10</f>
        <v>0</v>
      </c>
      <c r="J8" s="108">
        <f>'02表2016年度上报预算'!AK10</f>
        <v>0</v>
      </c>
      <c r="K8" s="75" t="e">
        <f t="shared" si="2"/>
        <v>#DIV/0!</v>
      </c>
    </row>
    <row r="9" spans="1:11" ht="19.5" customHeight="1">
      <c r="A9" s="71">
        <v>5</v>
      </c>
      <c r="B9" s="72" t="s">
        <v>46</v>
      </c>
      <c r="C9" s="84">
        <f>'01表 2015年度执行数'!AI11</f>
        <v>0</v>
      </c>
      <c r="D9" s="84">
        <f>'02表2016年度上报预算'!AI11</f>
        <v>0</v>
      </c>
      <c r="E9" s="75" t="e">
        <f t="shared" si="0"/>
        <v>#DIV/0!</v>
      </c>
      <c r="F9" s="107">
        <f>'01表 2015年度执行数'!AJ11</f>
        <v>0</v>
      </c>
      <c r="G9" s="107">
        <f>'02表2016年度上报预算'!AJ11</f>
        <v>0</v>
      </c>
      <c r="H9" s="75" t="e">
        <f t="shared" si="1"/>
        <v>#DIV/0!</v>
      </c>
      <c r="I9" s="107">
        <f>'01表 2015年度执行数'!AK11</f>
        <v>0</v>
      </c>
      <c r="J9" s="108">
        <f>'02表2016年度上报预算'!AK11</f>
        <v>0</v>
      </c>
      <c r="K9" s="75" t="e">
        <f t="shared" si="2"/>
        <v>#DIV/0!</v>
      </c>
    </row>
    <row r="10" spans="1:11" ht="19.5" customHeight="1">
      <c r="A10" s="78"/>
      <c r="B10" s="79" t="s">
        <v>55</v>
      </c>
      <c r="C10" s="81">
        <f>SUM(C5:C9)</f>
        <v>0</v>
      </c>
      <c r="D10" s="81">
        <f>SUM(D5:D9)</f>
        <v>0</v>
      </c>
      <c r="E10" s="81" t="e">
        <f t="shared" si="0"/>
        <v>#DIV/0!</v>
      </c>
      <c r="F10" s="83" t="e">
        <f>(F5*C5+F6*C6+C7*F7+F8*C8+C9*F9)/C10</f>
        <v>#DIV/0!</v>
      </c>
      <c r="G10" s="83" t="e">
        <f>(G5*D5+G6*D6+D7*G7+G8*D8+G9*D9)/D10</f>
        <v>#DIV/0!</v>
      </c>
      <c r="H10" s="81" t="e">
        <f t="shared" si="1"/>
        <v>#DIV/0!</v>
      </c>
      <c r="I10" s="109">
        <f>SUM(I5:I9)</f>
        <v>0</v>
      </c>
      <c r="J10" s="102">
        <f>SUM(J5:J9)</f>
        <v>0</v>
      </c>
      <c r="K10" s="81" t="e">
        <f t="shared" si="2"/>
        <v>#DIV/0!</v>
      </c>
    </row>
    <row r="11" spans="1:11" ht="19.5" customHeight="1">
      <c r="A11" s="71">
        <v>6</v>
      </c>
      <c r="B11" s="72" t="s">
        <v>47</v>
      </c>
      <c r="C11" s="84">
        <f>'01表 2015年度执行数'!AI12</f>
        <v>0</v>
      </c>
      <c r="D11" s="84">
        <f>'02表2016年度上报预算'!AI12</f>
        <v>0</v>
      </c>
      <c r="E11" s="84" t="e">
        <f t="shared" si="0"/>
        <v>#DIV/0!</v>
      </c>
      <c r="F11" s="107">
        <f>'01表 2015年度执行数'!AJ12</f>
        <v>0</v>
      </c>
      <c r="G11" s="107">
        <f>'02表2016年度上报预算'!AJ12</f>
        <v>0</v>
      </c>
      <c r="H11" s="84" t="e">
        <f t="shared" si="1"/>
        <v>#DIV/0!</v>
      </c>
      <c r="I11" s="107">
        <f>'01表 2015年度执行数'!AK12</f>
        <v>0</v>
      </c>
      <c r="J11" s="108">
        <f>'02表2016年度上报预算'!AK12</f>
        <v>0</v>
      </c>
      <c r="K11" s="84" t="e">
        <f t="shared" si="2"/>
        <v>#DIV/0!</v>
      </c>
    </row>
    <row r="12" spans="1:11" s="58" customFormat="1" ht="19.5" customHeight="1">
      <c r="A12" s="85"/>
      <c r="B12" s="86" t="s">
        <v>34</v>
      </c>
      <c r="C12" s="88">
        <f>C10+C11</f>
        <v>0</v>
      </c>
      <c r="D12" s="88">
        <f>SUM(D10:D11)</f>
        <v>0</v>
      </c>
      <c r="E12" s="88" t="e">
        <f t="shared" si="0"/>
        <v>#DIV/0!</v>
      </c>
      <c r="F12" s="90" t="e">
        <f>(F10*C10+F11*C11)/C12</f>
        <v>#DIV/0!</v>
      </c>
      <c r="G12" s="90" t="e">
        <f>SUM(G10:G11)</f>
        <v>#DIV/0!</v>
      </c>
      <c r="H12" s="88" t="e">
        <f t="shared" si="1"/>
        <v>#DIV/0!</v>
      </c>
      <c r="I12" s="110">
        <f>I10+I11</f>
        <v>0</v>
      </c>
      <c r="J12" s="104">
        <f>SUM(J10:J11)</f>
        <v>0</v>
      </c>
      <c r="K12" s="88" t="e">
        <f t="shared" si="2"/>
        <v>#DIV/0!</v>
      </c>
    </row>
    <row r="13" spans="1:11" ht="13.5">
      <c r="A13" s="91"/>
      <c r="B13" s="91"/>
      <c r="C13" s="92"/>
      <c r="D13" s="93"/>
      <c r="E13" s="93"/>
      <c r="F13" s="92"/>
      <c r="G13" s="92"/>
      <c r="H13" s="93"/>
      <c r="I13" s="105"/>
      <c r="J13" s="93"/>
      <c r="K13" s="93"/>
    </row>
    <row r="14" spans="1:11" ht="60" customHeight="1">
      <c r="A14" s="94"/>
      <c r="B14" s="95"/>
      <c r="C14" s="95"/>
      <c r="D14" s="95"/>
      <c r="E14" s="95"/>
      <c r="F14" s="95"/>
      <c r="G14" s="95"/>
      <c r="H14" s="95"/>
      <c r="I14" s="95"/>
      <c r="J14" s="95"/>
      <c r="K14" s="45"/>
    </row>
  </sheetData>
  <sheetProtection sheet="1" formatCells="0"/>
  <mergeCells count="8">
    <mergeCell ref="A1:I1"/>
    <mergeCell ref="C2:G2"/>
    <mergeCell ref="C3:E3"/>
    <mergeCell ref="F3:H3"/>
    <mergeCell ref="I3:K3"/>
    <mergeCell ref="A14:I14"/>
    <mergeCell ref="A3:A4"/>
    <mergeCell ref="B3:B4"/>
  </mergeCells>
  <printOptions/>
  <pageMargins left="0.08" right="0.04" top="0.75" bottom="0.75" header="0.3" footer="0.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A1">
      <selection activeCell="M3" sqref="M3"/>
    </sheetView>
  </sheetViews>
  <sheetFormatPr defaultColWidth="9.00390625" defaultRowHeight="13.5"/>
  <cols>
    <col min="1" max="1" width="5.50390625" style="59" customWidth="1"/>
    <col min="2" max="2" width="11.125" style="59" customWidth="1"/>
    <col min="3" max="3" width="14.50390625" style="60" customWidth="1"/>
    <col min="4" max="4" width="14.875" style="60" customWidth="1"/>
    <col min="5" max="5" width="10.75390625" style="60" customWidth="1"/>
    <col min="6" max="6" width="15.625" style="60" customWidth="1"/>
    <col min="7" max="7" width="16.75390625" style="60" customWidth="1"/>
    <col min="8" max="8" width="10.25390625" style="60" customWidth="1"/>
    <col min="9" max="9" width="15.375" style="60" customWidth="1"/>
    <col min="10" max="10" width="15.25390625" style="45" customWidth="1"/>
    <col min="11" max="11" width="12.50390625" style="60" customWidth="1"/>
    <col min="12" max="16384" width="9.00390625" style="45" customWidth="1"/>
  </cols>
  <sheetData>
    <row r="1" spans="1:11" ht="20.25">
      <c r="A1" s="61" t="s">
        <v>56</v>
      </c>
      <c r="B1" s="61"/>
      <c r="C1" s="61"/>
      <c r="D1" s="61"/>
      <c r="E1" s="61"/>
      <c r="F1" s="61"/>
      <c r="G1" s="61"/>
      <c r="H1" s="61"/>
      <c r="I1" s="61"/>
      <c r="J1" s="61"/>
      <c r="K1" s="45"/>
    </row>
    <row r="2" spans="1:14" s="46" customFormat="1" ht="19.5" customHeight="1">
      <c r="A2" s="15" t="s">
        <v>57</v>
      </c>
      <c r="B2" s="16"/>
      <c r="C2" s="62"/>
      <c r="D2" s="62"/>
      <c r="E2" s="62"/>
      <c r="F2" s="62"/>
      <c r="G2" s="62"/>
      <c r="H2" s="62"/>
      <c r="I2" s="96"/>
      <c r="J2" s="96"/>
      <c r="K2" s="62"/>
      <c r="L2" s="45"/>
      <c r="M2" s="45"/>
      <c r="N2" s="45"/>
    </row>
    <row r="3" spans="1:11" s="56" customFormat="1" ht="35.25" customHeight="1">
      <c r="A3" s="63" t="s">
        <v>3</v>
      </c>
      <c r="B3" s="64" t="s">
        <v>38</v>
      </c>
      <c r="C3" s="65" t="s">
        <v>37</v>
      </c>
      <c r="D3" s="66"/>
      <c r="E3" s="67"/>
      <c r="F3" s="65" t="s">
        <v>39</v>
      </c>
      <c r="G3" s="66"/>
      <c r="H3" s="67"/>
      <c r="I3" s="97" t="s">
        <v>51</v>
      </c>
      <c r="J3" s="98"/>
      <c r="K3" s="99"/>
    </row>
    <row r="4" spans="1:11" s="56" customFormat="1" ht="37.5" customHeight="1">
      <c r="A4" s="68"/>
      <c r="B4" s="69"/>
      <c r="C4" s="70" t="s">
        <v>52</v>
      </c>
      <c r="D4" s="70" t="s">
        <v>58</v>
      </c>
      <c r="E4" s="70" t="s">
        <v>54</v>
      </c>
      <c r="F4" s="70" t="s">
        <v>52</v>
      </c>
      <c r="G4" s="70" t="s">
        <v>58</v>
      </c>
      <c r="H4" s="70" t="s">
        <v>54</v>
      </c>
      <c r="I4" s="70" t="s">
        <v>52</v>
      </c>
      <c r="J4" s="70" t="s">
        <v>58</v>
      </c>
      <c r="K4" s="70" t="s">
        <v>54</v>
      </c>
    </row>
    <row r="5" spans="1:11" ht="19.5" customHeight="1">
      <c r="A5" s="71">
        <v>1</v>
      </c>
      <c r="B5" s="72" t="s">
        <v>42</v>
      </c>
      <c r="C5" s="73">
        <f>'03表 区属国企汇总（自动生成）'!C5</f>
        <v>0</v>
      </c>
      <c r="D5" s="74"/>
      <c r="E5" s="75" t="e">
        <f aca="true" t="shared" si="0" ref="E5:E12">ROUND(D5/C5-1,1)</f>
        <v>#DIV/0!</v>
      </c>
      <c r="F5" s="76">
        <f>'03表 区属国企汇总（自动生成）'!F5</f>
        <v>0</v>
      </c>
      <c r="G5" s="77"/>
      <c r="H5" s="75" t="e">
        <f aca="true" t="shared" si="1" ref="H5:H12">ROUND(G5/F5-1,1)</f>
        <v>#DIV/0!</v>
      </c>
      <c r="I5" s="76">
        <f>'03表 区属国企汇总（自动生成）'!I5</f>
        <v>0</v>
      </c>
      <c r="J5" s="100"/>
      <c r="K5" s="75" t="e">
        <f aca="true" t="shared" si="2" ref="K5:K12">ROUND(J5/I5-1,1)</f>
        <v>#DIV/0!</v>
      </c>
    </row>
    <row r="6" spans="1:11" s="57" customFormat="1" ht="19.5" customHeight="1">
      <c r="A6" s="71">
        <v>2</v>
      </c>
      <c r="B6" s="72" t="s">
        <v>43</v>
      </c>
      <c r="C6" s="73">
        <f>'03表 区属国企汇总（自动生成）'!C6</f>
        <v>0</v>
      </c>
      <c r="D6" s="74"/>
      <c r="E6" s="75" t="e">
        <f t="shared" si="0"/>
        <v>#DIV/0!</v>
      </c>
      <c r="F6" s="76">
        <f>'03表 区属国企汇总（自动生成）'!F6</f>
        <v>0</v>
      </c>
      <c r="G6" s="77"/>
      <c r="H6" s="75" t="e">
        <f t="shared" si="1"/>
        <v>#DIV/0!</v>
      </c>
      <c r="I6" s="76">
        <f>'03表 区属国企汇总（自动生成）'!I6</f>
        <v>0</v>
      </c>
      <c r="J6" s="100"/>
      <c r="K6" s="75" t="e">
        <f t="shared" si="2"/>
        <v>#DIV/0!</v>
      </c>
    </row>
    <row r="7" spans="1:11" ht="19.5" customHeight="1">
      <c r="A7" s="71">
        <v>3</v>
      </c>
      <c r="B7" s="72" t="s">
        <v>44</v>
      </c>
      <c r="C7" s="73">
        <f>'03表 区属国企汇总（自动生成）'!C7</f>
        <v>0</v>
      </c>
      <c r="D7" s="74"/>
      <c r="E7" s="75" t="e">
        <f t="shared" si="0"/>
        <v>#DIV/0!</v>
      </c>
      <c r="F7" s="76">
        <f>'03表 区属国企汇总（自动生成）'!F7</f>
        <v>0</v>
      </c>
      <c r="G7" s="77"/>
      <c r="H7" s="75" t="e">
        <f t="shared" si="1"/>
        <v>#DIV/0!</v>
      </c>
      <c r="I7" s="76">
        <f>'03表 区属国企汇总（自动生成）'!I7</f>
        <v>0</v>
      </c>
      <c r="J7" s="100"/>
      <c r="K7" s="75" t="e">
        <f t="shared" si="2"/>
        <v>#DIV/0!</v>
      </c>
    </row>
    <row r="8" spans="1:11" ht="19.5" customHeight="1">
      <c r="A8" s="71">
        <v>4</v>
      </c>
      <c r="B8" s="72" t="s">
        <v>45</v>
      </c>
      <c r="C8" s="73">
        <f>'03表 区属国企汇总（自动生成）'!C8</f>
        <v>0</v>
      </c>
      <c r="D8" s="74"/>
      <c r="E8" s="75" t="e">
        <f t="shared" si="0"/>
        <v>#DIV/0!</v>
      </c>
      <c r="F8" s="76">
        <f>'03表 区属国企汇总（自动生成）'!F8</f>
        <v>0</v>
      </c>
      <c r="G8" s="77"/>
      <c r="H8" s="75" t="e">
        <f t="shared" si="1"/>
        <v>#DIV/0!</v>
      </c>
      <c r="I8" s="76">
        <f>'03表 区属国企汇总（自动生成）'!I8</f>
        <v>0</v>
      </c>
      <c r="J8" s="100"/>
      <c r="K8" s="75" t="e">
        <f t="shared" si="2"/>
        <v>#DIV/0!</v>
      </c>
    </row>
    <row r="9" spans="1:11" ht="19.5" customHeight="1">
      <c r="A9" s="71">
        <v>5</v>
      </c>
      <c r="B9" s="72" t="s">
        <v>46</v>
      </c>
      <c r="C9" s="73">
        <f>'03表 区属国企汇总（自动生成）'!C9</f>
        <v>0</v>
      </c>
      <c r="D9" s="74"/>
      <c r="E9" s="75" t="e">
        <f t="shared" si="0"/>
        <v>#DIV/0!</v>
      </c>
      <c r="F9" s="76">
        <f>'03表 区属国企汇总（自动生成）'!F9</f>
        <v>0</v>
      </c>
      <c r="G9" s="77"/>
      <c r="H9" s="75" t="e">
        <f t="shared" si="1"/>
        <v>#DIV/0!</v>
      </c>
      <c r="I9" s="76">
        <f>'03表 区属国企汇总（自动生成）'!I9</f>
        <v>0</v>
      </c>
      <c r="J9" s="100"/>
      <c r="K9" s="75" t="e">
        <f t="shared" si="2"/>
        <v>#DIV/0!</v>
      </c>
    </row>
    <row r="10" spans="1:11" ht="19.5" customHeight="1">
      <c r="A10" s="78"/>
      <c r="B10" s="79" t="s">
        <v>55</v>
      </c>
      <c r="C10" s="80">
        <f>SUM(C5:C9)</f>
        <v>0</v>
      </c>
      <c r="D10" s="81">
        <f>SUM(D5:D9)</f>
        <v>0</v>
      </c>
      <c r="E10" s="81" t="e">
        <f t="shared" si="0"/>
        <v>#DIV/0!</v>
      </c>
      <c r="F10" s="82" t="e">
        <f>(F5*C5+F6*C6+C7*F7+F8*C8+C9*F9)/C10</f>
        <v>#DIV/0!</v>
      </c>
      <c r="G10" s="83" t="e">
        <f>(G5*D5+G6*D6+D7*G7+G8*D8+G9*D9)/D10</f>
        <v>#DIV/0!</v>
      </c>
      <c r="H10" s="81" t="e">
        <f t="shared" si="1"/>
        <v>#DIV/0!</v>
      </c>
      <c r="I10" s="101">
        <f>SUM(I5:I9)</f>
        <v>0</v>
      </c>
      <c r="J10" s="102">
        <f>SUM(J5:J9)</f>
        <v>0</v>
      </c>
      <c r="K10" s="81" t="e">
        <f t="shared" si="2"/>
        <v>#DIV/0!</v>
      </c>
    </row>
    <row r="11" spans="1:11" ht="19.5" customHeight="1">
      <c r="A11" s="71">
        <v>6</v>
      </c>
      <c r="B11" s="72" t="s">
        <v>47</v>
      </c>
      <c r="C11" s="73">
        <f>'03表 区属国企汇总（自动生成）'!C11</f>
        <v>0</v>
      </c>
      <c r="D11" s="74"/>
      <c r="E11" s="84" t="e">
        <f t="shared" si="0"/>
        <v>#DIV/0!</v>
      </c>
      <c r="F11" s="76">
        <f>'03表 区属国企汇总（自动生成）'!F11</f>
        <v>0</v>
      </c>
      <c r="G11" s="77"/>
      <c r="H11" s="84" t="e">
        <f t="shared" si="1"/>
        <v>#DIV/0!</v>
      </c>
      <c r="I11" s="76">
        <f>'03表 区属国企汇总（自动生成）'!I11</f>
        <v>0</v>
      </c>
      <c r="J11" s="100"/>
      <c r="K11" s="84" t="e">
        <f t="shared" si="2"/>
        <v>#DIV/0!</v>
      </c>
    </row>
    <row r="12" spans="1:11" s="58" customFormat="1" ht="19.5" customHeight="1">
      <c r="A12" s="85"/>
      <c r="B12" s="86" t="s">
        <v>34</v>
      </c>
      <c r="C12" s="87">
        <f>C10+C11</f>
        <v>0</v>
      </c>
      <c r="D12" s="88">
        <f>SUM(D10:D11)</f>
        <v>0</v>
      </c>
      <c r="E12" s="88" t="e">
        <f t="shared" si="0"/>
        <v>#DIV/0!</v>
      </c>
      <c r="F12" s="89" t="e">
        <f>(F10*C10+F11*C11)/C12</f>
        <v>#DIV/0!</v>
      </c>
      <c r="G12" s="90" t="e">
        <f>SUM(G10:G11)</f>
        <v>#DIV/0!</v>
      </c>
      <c r="H12" s="88" t="e">
        <f t="shared" si="1"/>
        <v>#DIV/0!</v>
      </c>
      <c r="I12" s="103">
        <f>I10+I11</f>
        <v>0</v>
      </c>
      <c r="J12" s="104">
        <f>SUM(J10:J11)</f>
        <v>0</v>
      </c>
      <c r="K12" s="88" t="e">
        <f t="shared" si="2"/>
        <v>#DIV/0!</v>
      </c>
    </row>
    <row r="13" spans="1:11" ht="13.5">
      <c r="A13" s="91"/>
      <c r="B13" s="91"/>
      <c r="C13" s="92"/>
      <c r="D13" s="93"/>
      <c r="E13" s="93"/>
      <c r="F13" s="92"/>
      <c r="G13" s="92"/>
      <c r="H13" s="93"/>
      <c r="I13" s="105"/>
      <c r="J13" s="93"/>
      <c r="K13" s="93"/>
    </row>
    <row r="14" spans="1:11" ht="60" customHeight="1">
      <c r="A14" s="94"/>
      <c r="B14" s="95"/>
      <c r="C14" s="95"/>
      <c r="D14" s="95"/>
      <c r="E14" s="95"/>
      <c r="F14" s="95"/>
      <c r="G14" s="95"/>
      <c r="H14" s="95"/>
      <c r="I14" s="95"/>
      <c r="J14" s="95"/>
      <c r="K14" s="45"/>
    </row>
  </sheetData>
  <sheetProtection sheet="1"/>
  <mergeCells count="8">
    <mergeCell ref="A1:I1"/>
    <mergeCell ref="C2:G2"/>
    <mergeCell ref="C3:E3"/>
    <mergeCell ref="F3:H3"/>
    <mergeCell ref="I3:K3"/>
    <mergeCell ref="A14:I14"/>
    <mergeCell ref="A3:A4"/>
    <mergeCell ref="B3:B4"/>
  </mergeCells>
  <printOptions/>
  <pageMargins left="0.2" right="0.08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I14"/>
  <sheetViews>
    <sheetView workbookViewId="0" topLeftCell="A1">
      <selection activeCell="A14" sqref="A14:I14"/>
    </sheetView>
  </sheetViews>
  <sheetFormatPr defaultColWidth="9.00390625" defaultRowHeight="13.5"/>
  <cols>
    <col min="1" max="1" width="5.50390625" style="12" customWidth="1"/>
    <col min="2" max="2" width="11.125" style="12" customWidth="1"/>
    <col min="3" max="3" width="14.50390625" style="13" customWidth="1"/>
    <col min="4" max="4" width="14.875" style="13" customWidth="1"/>
    <col min="5" max="5" width="10.75390625" style="13" customWidth="1"/>
    <col min="6" max="6" width="15.625" style="13" customWidth="1"/>
    <col min="7" max="7" width="16.75390625" style="13" customWidth="1"/>
    <col min="8" max="8" width="10.25390625" style="13" customWidth="1"/>
    <col min="9" max="9" width="15.375" style="13" customWidth="1"/>
    <col min="10" max="10" width="15.25390625" style="0" customWidth="1"/>
    <col min="11" max="11" width="12.50390625" style="13" customWidth="1"/>
  </cols>
  <sheetData>
    <row r="1" spans="1:11" ht="20.25">
      <c r="A1" s="14" t="s">
        <v>59</v>
      </c>
      <c r="B1" s="14"/>
      <c r="C1" s="14"/>
      <c r="D1" s="14"/>
      <c r="E1" s="14"/>
      <c r="F1" s="14"/>
      <c r="G1" s="14"/>
      <c r="H1" s="14"/>
      <c r="I1" s="14"/>
      <c r="J1" s="14"/>
      <c r="K1"/>
    </row>
    <row r="2" spans="1:217" s="8" customFormat="1" ht="19.5" customHeight="1">
      <c r="A2" s="15" t="s">
        <v>60</v>
      </c>
      <c r="B2" s="16"/>
      <c r="C2" s="17"/>
      <c r="D2" s="17"/>
      <c r="E2" s="17"/>
      <c r="F2" s="17"/>
      <c r="G2" s="17"/>
      <c r="H2" s="17"/>
      <c r="I2" s="44"/>
      <c r="J2" s="44"/>
      <c r="K2" s="17"/>
      <c r="L2" s="45"/>
      <c r="M2" s="45"/>
      <c r="N2" s="45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</row>
    <row r="3" spans="1:11" s="9" customFormat="1" ht="35.25" customHeight="1">
      <c r="A3" s="18" t="s">
        <v>3</v>
      </c>
      <c r="B3" s="19" t="s">
        <v>38</v>
      </c>
      <c r="C3" s="20" t="s">
        <v>37</v>
      </c>
      <c r="D3" s="21"/>
      <c r="E3" s="22"/>
      <c r="F3" s="20" t="s">
        <v>39</v>
      </c>
      <c r="G3" s="21"/>
      <c r="H3" s="22"/>
      <c r="I3" s="47" t="s">
        <v>51</v>
      </c>
      <c r="J3" s="48"/>
      <c r="K3" s="49"/>
    </row>
    <row r="4" spans="1:11" s="9" customFormat="1" ht="37.5" customHeight="1">
      <c r="A4" s="23"/>
      <c r="B4" s="24"/>
      <c r="C4" s="25" t="s">
        <v>52</v>
      </c>
      <c r="D4" s="25" t="s">
        <v>58</v>
      </c>
      <c r="E4" s="25" t="s">
        <v>54</v>
      </c>
      <c r="F4" s="25" t="s">
        <v>52</v>
      </c>
      <c r="G4" s="25" t="s">
        <v>58</v>
      </c>
      <c r="H4" s="25" t="s">
        <v>54</v>
      </c>
      <c r="I4" s="25" t="s">
        <v>52</v>
      </c>
      <c r="J4" s="25" t="s">
        <v>58</v>
      </c>
      <c r="K4" s="25" t="s">
        <v>54</v>
      </c>
    </row>
    <row r="5" spans="1:11" ht="19.5" customHeight="1">
      <c r="A5" s="26">
        <v>1</v>
      </c>
      <c r="B5" s="27" t="s">
        <v>42</v>
      </c>
      <c r="C5" s="28"/>
      <c r="D5" s="28"/>
      <c r="E5" s="29" t="e">
        <f aca="true" t="shared" si="0" ref="E5:E12">ROUND(D5/C5-1,1)</f>
        <v>#DIV/0!</v>
      </c>
      <c r="F5" s="30"/>
      <c r="G5" s="30"/>
      <c r="H5" s="29" t="e">
        <f aca="true" t="shared" si="1" ref="H5:H12">ROUND(G5/F5-1,1)</f>
        <v>#DIV/0!</v>
      </c>
      <c r="I5" s="30"/>
      <c r="J5" s="50"/>
      <c r="K5" s="29" t="e">
        <f aca="true" t="shared" si="2" ref="K5:K12">ROUND(J5/I5-1,1)</f>
        <v>#DIV/0!</v>
      </c>
    </row>
    <row r="6" spans="1:11" s="10" customFormat="1" ht="19.5" customHeight="1">
      <c r="A6" s="26">
        <v>2</v>
      </c>
      <c r="B6" s="27" t="s">
        <v>43</v>
      </c>
      <c r="C6" s="28"/>
      <c r="D6" s="28"/>
      <c r="E6" s="29" t="e">
        <f t="shared" si="0"/>
        <v>#DIV/0!</v>
      </c>
      <c r="F6" s="30"/>
      <c r="G6" s="30"/>
      <c r="H6" s="29" t="e">
        <f t="shared" si="1"/>
        <v>#DIV/0!</v>
      </c>
      <c r="I6" s="30"/>
      <c r="J6" s="50"/>
      <c r="K6" s="29" t="e">
        <f t="shared" si="2"/>
        <v>#DIV/0!</v>
      </c>
    </row>
    <row r="7" spans="1:11" ht="19.5" customHeight="1">
      <c r="A7" s="26">
        <v>3</v>
      </c>
      <c r="B7" s="27" t="s">
        <v>44</v>
      </c>
      <c r="C7" s="28"/>
      <c r="D7" s="28"/>
      <c r="E7" s="29" t="e">
        <f t="shared" si="0"/>
        <v>#DIV/0!</v>
      </c>
      <c r="F7" s="30"/>
      <c r="G7" s="30"/>
      <c r="H7" s="29" t="e">
        <f t="shared" si="1"/>
        <v>#DIV/0!</v>
      </c>
      <c r="I7" s="30"/>
      <c r="J7" s="50"/>
      <c r="K7" s="29" t="e">
        <f t="shared" si="2"/>
        <v>#DIV/0!</v>
      </c>
    </row>
    <row r="8" spans="1:11" ht="19.5" customHeight="1">
      <c r="A8" s="26">
        <v>4</v>
      </c>
      <c r="B8" s="27" t="s">
        <v>45</v>
      </c>
      <c r="C8" s="28"/>
      <c r="D8" s="28"/>
      <c r="E8" s="29" t="e">
        <f t="shared" si="0"/>
        <v>#DIV/0!</v>
      </c>
      <c r="F8" s="30"/>
      <c r="G8" s="30"/>
      <c r="H8" s="29" t="e">
        <f t="shared" si="1"/>
        <v>#DIV/0!</v>
      </c>
      <c r="I8" s="30"/>
      <c r="J8" s="50"/>
      <c r="K8" s="29" t="e">
        <f t="shared" si="2"/>
        <v>#DIV/0!</v>
      </c>
    </row>
    <row r="9" spans="1:11" ht="19.5" customHeight="1">
      <c r="A9" s="26">
        <v>5</v>
      </c>
      <c r="B9" s="27" t="s">
        <v>46</v>
      </c>
      <c r="C9" s="28"/>
      <c r="D9" s="28"/>
      <c r="E9" s="29" t="e">
        <f t="shared" si="0"/>
        <v>#DIV/0!</v>
      </c>
      <c r="F9" s="30"/>
      <c r="G9" s="30"/>
      <c r="H9" s="29" t="e">
        <f t="shared" si="1"/>
        <v>#DIV/0!</v>
      </c>
      <c r="I9" s="30"/>
      <c r="J9" s="50"/>
      <c r="K9" s="29" t="e">
        <f t="shared" si="2"/>
        <v>#DIV/0!</v>
      </c>
    </row>
    <row r="10" spans="1:11" ht="19.5" customHeight="1">
      <c r="A10" s="31"/>
      <c r="B10" s="32" t="s">
        <v>55</v>
      </c>
      <c r="C10" s="33">
        <f>SUM(C5:C9)</f>
        <v>0</v>
      </c>
      <c r="D10" s="33">
        <f>SUM(D5:D9)</f>
        <v>0</v>
      </c>
      <c r="E10" s="33" t="e">
        <f t="shared" si="0"/>
        <v>#DIV/0!</v>
      </c>
      <c r="F10" s="34" t="e">
        <f>(F5*C5+F6*C6+C7*F7+F8*C8+C9*F9)/C10</f>
        <v>#DIV/0!</v>
      </c>
      <c r="G10" s="34" t="e">
        <f>(G5*D5+G6*D6+D7*G7+G8*D8+G9*D9)/D10</f>
        <v>#DIV/0!</v>
      </c>
      <c r="H10" s="33" t="e">
        <f t="shared" si="1"/>
        <v>#DIV/0!</v>
      </c>
      <c r="I10" s="51">
        <f>SUM(I5:I9)</f>
        <v>0</v>
      </c>
      <c r="J10" s="52">
        <f>SUM(J5:J9)</f>
        <v>0</v>
      </c>
      <c r="K10" s="33" t="e">
        <f t="shared" si="2"/>
        <v>#DIV/0!</v>
      </c>
    </row>
    <row r="11" spans="1:11" ht="19.5" customHeight="1">
      <c r="A11" s="26">
        <v>6</v>
      </c>
      <c r="B11" s="27" t="s">
        <v>47</v>
      </c>
      <c r="C11" s="28"/>
      <c r="D11" s="28"/>
      <c r="E11" s="28" t="e">
        <f t="shared" si="0"/>
        <v>#DIV/0!</v>
      </c>
      <c r="F11" s="30"/>
      <c r="G11" s="30"/>
      <c r="H11" s="28" t="e">
        <f t="shared" si="1"/>
        <v>#DIV/0!</v>
      </c>
      <c r="I11" s="30"/>
      <c r="J11" s="50"/>
      <c r="K11" s="28" t="e">
        <f t="shared" si="2"/>
        <v>#DIV/0!</v>
      </c>
    </row>
    <row r="12" spans="1:11" s="11" customFormat="1" ht="19.5" customHeight="1">
      <c r="A12" s="35"/>
      <c r="B12" s="36" t="s">
        <v>34</v>
      </c>
      <c r="C12" s="37">
        <f>C10+C11</f>
        <v>0</v>
      </c>
      <c r="D12" s="37">
        <f>SUM(D10:D11)</f>
        <v>0</v>
      </c>
      <c r="E12" s="37" t="e">
        <f t="shared" si="0"/>
        <v>#DIV/0!</v>
      </c>
      <c r="F12" s="38" t="e">
        <f>(F10*C10+F11*C11)/C12</f>
        <v>#DIV/0!</v>
      </c>
      <c r="G12" s="38" t="e">
        <f>SUM(G10:G11)</f>
        <v>#DIV/0!</v>
      </c>
      <c r="H12" s="37" t="e">
        <f t="shared" si="1"/>
        <v>#DIV/0!</v>
      </c>
      <c r="I12" s="53">
        <f>I10+I11</f>
        <v>0</v>
      </c>
      <c r="J12" s="54">
        <f>SUM(J10:J11)</f>
        <v>0</v>
      </c>
      <c r="K12" s="37" t="e">
        <f t="shared" si="2"/>
        <v>#DIV/0!</v>
      </c>
    </row>
    <row r="13" spans="1:11" ht="13.5">
      <c r="A13" s="39"/>
      <c r="B13" s="39"/>
      <c r="C13" s="40"/>
      <c r="D13" s="41"/>
      <c r="E13" s="41"/>
      <c r="F13" s="40"/>
      <c r="G13" s="40"/>
      <c r="H13" s="41"/>
      <c r="I13" s="55"/>
      <c r="J13" s="41"/>
      <c r="K13" s="41"/>
    </row>
    <row r="14" spans="1:11" ht="60" customHeight="1">
      <c r="A14" s="42"/>
      <c r="B14" s="43"/>
      <c r="C14" s="43"/>
      <c r="D14" s="43"/>
      <c r="E14" s="43"/>
      <c r="F14" s="43"/>
      <c r="G14" s="43"/>
      <c r="H14" s="43"/>
      <c r="I14" s="43"/>
      <c r="J14" s="43"/>
      <c r="K14"/>
    </row>
  </sheetData>
  <sheetProtection/>
  <mergeCells count="8">
    <mergeCell ref="A1:I1"/>
    <mergeCell ref="C2:G2"/>
    <mergeCell ref="C3:E3"/>
    <mergeCell ref="F3:H3"/>
    <mergeCell ref="I3:K3"/>
    <mergeCell ref="A14:I14"/>
    <mergeCell ref="A3:A4"/>
    <mergeCell ref="B3:B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61"/>
  <sheetViews>
    <sheetView tabSelected="1" zoomScaleSheetLayoutView="100" workbookViewId="0" topLeftCell="A10">
      <selection activeCell="E19" sqref="E19:E20"/>
    </sheetView>
  </sheetViews>
  <sheetFormatPr defaultColWidth="9.00390625" defaultRowHeight="13.5"/>
  <cols>
    <col min="1" max="1" width="8.75390625" style="1" customWidth="1"/>
    <col min="2" max="2" width="60.875" style="1" customWidth="1"/>
    <col min="3" max="16384" width="9.00390625" style="1" customWidth="1"/>
  </cols>
  <sheetData>
    <row r="1" ht="21" customHeight="1">
      <c r="A1" s="1" t="s">
        <v>61</v>
      </c>
    </row>
    <row r="2" spans="1:2" ht="34.5" customHeight="1">
      <c r="A2" s="2" t="s">
        <v>62</v>
      </c>
      <c r="B2" s="2"/>
    </row>
    <row r="3" spans="1:2" ht="24" customHeight="1">
      <c r="A3" s="3" t="s">
        <v>3</v>
      </c>
      <c r="B3" s="3" t="s">
        <v>63</v>
      </c>
    </row>
    <row r="4" spans="1:2" ht="24" customHeight="1">
      <c r="A4" s="4" t="s">
        <v>64</v>
      </c>
      <c r="B4" s="5" t="s">
        <v>65</v>
      </c>
    </row>
    <row r="5" spans="1:2" ht="24" customHeight="1">
      <c r="A5" s="4" t="s">
        <v>66</v>
      </c>
      <c r="B5" s="5" t="s">
        <v>67</v>
      </c>
    </row>
    <row r="6" spans="1:2" ht="24" customHeight="1">
      <c r="A6" s="4" t="s">
        <v>68</v>
      </c>
      <c r="B6" s="5" t="s">
        <v>69</v>
      </c>
    </row>
    <row r="7" spans="1:2" ht="24" customHeight="1">
      <c r="A7" s="4" t="s">
        <v>70</v>
      </c>
      <c r="B7" s="5" t="s">
        <v>71</v>
      </c>
    </row>
    <row r="8" spans="1:2" ht="24" customHeight="1">
      <c r="A8" s="4" t="s">
        <v>72</v>
      </c>
      <c r="B8" s="5" t="s">
        <v>73</v>
      </c>
    </row>
    <row r="9" spans="1:2" ht="24" customHeight="1">
      <c r="A9" s="4" t="s">
        <v>74</v>
      </c>
      <c r="B9" s="5" t="s">
        <v>75</v>
      </c>
    </row>
    <row r="10" spans="1:2" ht="24" customHeight="1">
      <c r="A10" s="4" t="s">
        <v>76</v>
      </c>
      <c r="B10" s="5" t="s">
        <v>77</v>
      </c>
    </row>
    <row r="11" spans="1:2" ht="24" customHeight="1">
      <c r="A11" s="4" t="s">
        <v>78</v>
      </c>
      <c r="B11" s="5" t="s">
        <v>79</v>
      </c>
    </row>
    <row r="12" spans="1:2" ht="24" customHeight="1">
      <c r="A12" s="4" t="s">
        <v>80</v>
      </c>
      <c r="B12" s="5" t="s">
        <v>81</v>
      </c>
    </row>
    <row r="13" spans="1:2" ht="24" customHeight="1">
      <c r="A13" s="4" t="s">
        <v>82</v>
      </c>
      <c r="B13" s="5" t="s">
        <v>83</v>
      </c>
    </row>
    <row r="14" spans="1:2" ht="24" customHeight="1">
      <c r="A14" s="4" t="s">
        <v>84</v>
      </c>
      <c r="B14" s="5" t="s">
        <v>85</v>
      </c>
    </row>
    <row r="15" spans="1:2" ht="24" customHeight="1">
      <c r="A15" s="4" t="s">
        <v>86</v>
      </c>
      <c r="B15" s="5" t="s">
        <v>87</v>
      </c>
    </row>
    <row r="16" spans="1:2" ht="24" customHeight="1">
      <c r="A16" s="4" t="s">
        <v>88</v>
      </c>
      <c r="B16" s="5" t="s">
        <v>89</v>
      </c>
    </row>
    <row r="17" spans="1:2" ht="24" customHeight="1">
      <c r="A17" s="4" t="s">
        <v>90</v>
      </c>
      <c r="B17" s="5" t="s">
        <v>91</v>
      </c>
    </row>
    <row r="18" spans="1:2" ht="24" customHeight="1">
      <c r="A18" s="4" t="s">
        <v>92</v>
      </c>
      <c r="B18" s="5" t="s">
        <v>93</v>
      </c>
    </row>
    <row r="19" spans="1:2" ht="24" customHeight="1">
      <c r="A19" s="4" t="s">
        <v>94</v>
      </c>
      <c r="B19" s="5" t="s">
        <v>95</v>
      </c>
    </row>
    <row r="20" spans="1:2" ht="24" customHeight="1">
      <c r="A20" s="4" t="s">
        <v>96</v>
      </c>
      <c r="B20" s="5" t="s">
        <v>97</v>
      </c>
    </row>
    <row r="21" spans="1:2" ht="24" customHeight="1">
      <c r="A21" s="4" t="s">
        <v>98</v>
      </c>
      <c r="B21" s="5" t="s">
        <v>99</v>
      </c>
    </row>
    <row r="22" spans="1:2" ht="24" customHeight="1">
      <c r="A22" s="4" t="s">
        <v>100</v>
      </c>
      <c r="B22" s="5" t="s">
        <v>101</v>
      </c>
    </row>
    <row r="23" spans="1:2" ht="24" customHeight="1">
      <c r="A23" s="4" t="s">
        <v>102</v>
      </c>
      <c r="B23" s="5" t="s">
        <v>103</v>
      </c>
    </row>
    <row r="24" spans="1:2" ht="24" customHeight="1">
      <c r="A24" s="4" t="s">
        <v>104</v>
      </c>
      <c r="B24" s="5" t="s">
        <v>105</v>
      </c>
    </row>
    <row r="25" spans="1:2" ht="24" customHeight="1">
      <c r="A25" s="4" t="s">
        <v>106</v>
      </c>
      <c r="B25" s="5" t="s">
        <v>107</v>
      </c>
    </row>
    <row r="26" spans="1:2" ht="24" customHeight="1">
      <c r="A26" s="4" t="s">
        <v>108</v>
      </c>
      <c r="B26" s="5" t="s">
        <v>109</v>
      </c>
    </row>
    <row r="27" spans="1:2" ht="24" customHeight="1">
      <c r="A27" s="4" t="s">
        <v>110</v>
      </c>
      <c r="B27" s="5" t="s">
        <v>111</v>
      </c>
    </row>
    <row r="28" spans="1:2" ht="24" customHeight="1">
      <c r="A28" s="4" t="s">
        <v>112</v>
      </c>
      <c r="B28" s="5" t="s">
        <v>113</v>
      </c>
    </row>
    <row r="29" spans="1:2" ht="24" customHeight="1">
      <c r="A29" s="4" t="s">
        <v>114</v>
      </c>
      <c r="B29" s="5" t="s">
        <v>115</v>
      </c>
    </row>
    <row r="30" spans="1:2" ht="24" customHeight="1">
      <c r="A30" s="4" t="s">
        <v>116</v>
      </c>
      <c r="B30" s="5" t="s">
        <v>117</v>
      </c>
    </row>
    <row r="31" spans="1:2" ht="24" customHeight="1">
      <c r="A31" s="4" t="s">
        <v>118</v>
      </c>
      <c r="B31" s="5" t="s">
        <v>119</v>
      </c>
    </row>
    <row r="32" spans="1:2" ht="24" customHeight="1">
      <c r="A32" s="4" t="s">
        <v>120</v>
      </c>
      <c r="B32" s="5" t="s">
        <v>121</v>
      </c>
    </row>
    <row r="33" spans="1:2" ht="24" customHeight="1">
      <c r="A33" s="4" t="s">
        <v>122</v>
      </c>
      <c r="B33" s="5" t="s">
        <v>123</v>
      </c>
    </row>
    <row r="34" spans="1:2" ht="24" customHeight="1">
      <c r="A34" s="4" t="s">
        <v>124</v>
      </c>
      <c r="B34" s="5" t="s">
        <v>125</v>
      </c>
    </row>
    <row r="35" spans="1:2" ht="24" customHeight="1">
      <c r="A35" s="4" t="s">
        <v>126</v>
      </c>
      <c r="B35" s="5" t="s">
        <v>127</v>
      </c>
    </row>
    <row r="36" spans="1:2" ht="24" customHeight="1">
      <c r="A36" s="4" t="s">
        <v>128</v>
      </c>
      <c r="B36" s="5" t="s">
        <v>129</v>
      </c>
    </row>
    <row r="37" spans="1:2" ht="24" customHeight="1">
      <c r="A37" s="4" t="s">
        <v>130</v>
      </c>
      <c r="B37" s="5" t="s">
        <v>131</v>
      </c>
    </row>
    <row r="38" spans="1:2" ht="24" customHeight="1">
      <c r="A38" s="4" t="s">
        <v>132</v>
      </c>
      <c r="B38" s="6" t="s">
        <v>133</v>
      </c>
    </row>
    <row r="39" spans="1:2" ht="24" customHeight="1">
      <c r="A39" s="4" t="s">
        <v>134</v>
      </c>
      <c r="B39" s="5" t="s">
        <v>135</v>
      </c>
    </row>
    <row r="40" spans="1:2" ht="24" customHeight="1">
      <c r="A40" s="4" t="s">
        <v>136</v>
      </c>
      <c r="B40" s="5" t="s">
        <v>137</v>
      </c>
    </row>
    <row r="41" spans="1:2" ht="24" customHeight="1">
      <c r="A41" s="4" t="s">
        <v>138</v>
      </c>
      <c r="B41" s="5" t="s">
        <v>139</v>
      </c>
    </row>
    <row r="42" spans="1:2" ht="24" customHeight="1">
      <c r="A42" s="4" t="s">
        <v>140</v>
      </c>
      <c r="B42" s="5" t="s">
        <v>141</v>
      </c>
    </row>
    <row r="43" spans="1:2" ht="24" customHeight="1">
      <c r="A43" s="4" t="s">
        <v>142</v>
      </c>
      <c r="B43" s="5" t="s">
        <v>143</v>
      </c>
    </row>
    <row r="44" spans="1:2" ht="24" customHeight="1">
      <c r="A44" s="4" t="s">
        <v>144</v>
      </c>
      <c r="B44" s="5" t="s">
        <v>145</v>
      </c>
    </row>
    <row r="45" ht="24" customHeight="1">
      <c r="B45" s="7"/>
    </row>
    <row r="46" ht="24" customHeight="1">
      <c r="B46" s="7"/>
    </row>
    <row r="47" ht="24" customHeight="1">
      <c r="B47" s="7"/>
    </row>
    <row r="48" ht="24" customHeight="1">
      <c r="B48" s="7"/>
    </row>
    <row r="49" ht="24" customHeight="1">
      <c r="B49" s="7"/>
    </row>
    <row r="50" ht="24" customHeight="1">
      <c r="B50" s="7"/>
    </row>
    <row r="51" ht="24" customHeight="1">
      <c r="B51" s="7"/>
    </row>
    <row r="52" ht="24" customHeight="1">
      <c r="B52" s="7"/>
    </row>
    <row r="53" ht="14.25">
      <c r="B53" s="7"/>
    </row>
    <row r="54" ht="14.25">
      <c r="B54" s="7"/>
    </row>
    <row r="55" ht="14.25">
      <c r="B55" s="7"/>
    </row>
    <row r="56" ht="14.25">
      <c r="B56" s="7"/>
    </row>
    <row r="57" ht="14.25">
      <c r="B57" s="7"/>
    </row>
    <row r="58" ht="14.25">
      <c r="B58" s="7"/>
    </row>
    <row r="59" ht="14.25">
      <c r="B59" s="7"/>
    </row>
    <row r="60" ht="14.25">
      <c r="B60" s="7"/>
    </row>
    <row r="61" ht="14.25">
      <c r="B61" s="7"/>
    </row>
  </sheetData>
  <sheetProtection/>
  <mergeCells count="1">
    <mergeCell ref="A2:B2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2016-04-15T01:59:16Z</cp:lastPrinted>
  <dcterms:created xsi:type="dcterms:W3CDTF">2014-12-31T06:33:16Z</dcterms:created>
  <dcterms:modified xsi:type="dcterms:W3CDTF">2016-05-03T01:02:14Z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